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SD_DataProcessing\Cruise_Data\2019-023\Processing\hydro\"/>
    </mc:Choice>
  </mc:AlternateContent>
  <bookViews>
    <workbookView xWindow="0" yWindow="0" windowWidth="28800" windowHeight="12300" activeTab="6"/>
  </bookViews>
  <sheets>
    <sheet name="Main" sheetId="1" r:id="rId1"/>
    <sheet name="File List" sheetId="2" r:id="rId2"/>
    <sheet name="Fit Index" sheetId="3" r:id="rId3"/>
    <sheet name="Fit_1" sheetId="4" r:id="rId4"/>
    <sheet name="Fit_1 Ch" sheetId="5" r:id="rId5"/>
    <sheet name="Fit_2" sheetId="6" r:id="rId6"/>
    <sheet name="Fit_2 Ch" sheetId="7" r:id="rId7"/>
  </sheets>
  <externalReferences>
    <externalReference r:id="rId8"/>
  </externalReferences>
  <definedNames>
    <definedName name="known_xs" localSheetId="3">Fit_1!$J$17:$J$405</definedName>
    <definedName name="known_xs" localSheetId="5">Fit_2!$J$17:$J$405</definedName>
    <definedName name="known_ys" localSheetId="3">Fit_1!$K$17:$K$405</definedName>
    <definedName name="known_ys" localSheetId="5">Fit_2!$K$17:$K$405</definedName>
  </definedNames>
  <calcPr calcId="162913"/>
</workbook>
</file>

<file path=xl/calcChain.xml><?xml version="1.0" encoding="utf-8"?>
<calcChain xmlns="http://schemas.openxmlformats.org/spreadsheetml/2006/main">
  <c r="G179" i="6" l="1"/>
  <c r="G171" i="6"/>
  <c r="G163" i="6"/>
  <c r="G155" i="6"/>
  <c r="G147" i="6"/>
  <c r="G139" i="6"/>
  <c r="G131" i="6"/>
  <c r="G123" i="6"/>
  <c r="G115" i="6"/>
  <c r="G107" i="6"/>
  <c r="G99" i="6"/>
  <c r="G91" i="6"/>
  <c r="G83" i="6"/>
  <c r="G75" i="6"/>
  <c r="G67" i="6"/>
  <c r="G59" i="6"/>
  <c r="G51" i="6"/>
  <c r="G43" i="6"/>
  <c r="G35" i="6"/>
  <c r="G27" i="6"/>
  <c r="G19" i="6"/>
  <c r="I10" i="6"/>
  <c r="I9" i="6"/>
  <c r="G10" i="6"/>
  <c r="G9" i="6"/>
  <c r="G8" i="6"/>
  <c r="C10" i="6"/>
  <c r="C9" i="6"/>
  <c r="B10" i="6"/>
  <c r="B9" i="6"/>
  <c r="M405" i="4"/>
  <c r="L405" i="4"/>
  <c r="I10" i="4"/>
  <c r="I9" i="4"/>
  <c r="G10" i="4"/>
  <c r="G9" i="4"/>
  <c r="G8" i="4"/>
  <c r="C10" i="4"/>
  <c r="C9" i="4"/>
  <c r="B10" i="4"/>
  <c r="B9" i="4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4" i="1"/>
  <c r="E3" i="1"/>
  <c r="G20" i="6" l="1"/>
  <c r="G28" i="6"/>
  <c r="G36" i="6"/>
  <c r="G44" i="6"/>
  <c r="G52" i="6"/>
  <c r="G60" i="6"/>
  <c r="G68" i="6"/>
  <c r="G76" i="6"/>
  <c r="G84" i="6"/>
  <c r="G92" i="6"/>
  <c r="G100" i="6"/>
  <c r="G108" i="6"/>
  <c r="G116" i="6"/>
  <c r="G124" i="6"/>
  <c r="G132" i="6"/>
  <c r="G140" i="6"/>
  <c r="G148" i="6"/>
  <c r="G156" i="6"/>
  <c r="H156" i="6" s="1"/>
  <c r="G164" i="6"/>
  <c r="G172" i="6"/>
  <c r="G180" i="6"/>
  <c r="G188" i="6"/>
  <c r="G196" i="6"/>
  <c r="G204" i="6"/>
  <c r="G212" i="6"/>
  <c r="G220" i="6"/>
  <c r="H220" i="6" s="1"/>
  <c r="G228" i="6"/>
  <c r="G236" i="6"/>
  <c r="G244" i="6"/>
  <c r="G252" i="6"/>
  <c r="G260" i="6"/>
  <c r="G268" i="6"/>
  <c r="G276" i="6"/>
  <c r="G284" i="6"/>
  <c r="H284" i="6" s="1"/>
  <c r="G292" i="6"/>
  <c r="G300" i="6"/>
  <c r="G308" i="6"/>
  <c r="G316" i="6"/>
  <c r="G324" i="6"/>
  <c r="G332" i="6"/>
  <c r="G340" i="6"/>
  <c r="G348" i="6"/>
  <c r="H348" i="6" s="1"/>
  <c r="G356" i="6"/>
  <c r="G364" i="6"/>
  <c r="G372" i="6"/>
  <c r="G380" i="6"/>
  <c r="G388" i="6"/>
  <c r="G396" i="6"/>
  <c r="G404" i="6"/>
  <c r="G412" i="6"/>
  <c r="H412" i="6" s="1"/>
  <c r="G420" i="6"/>
  <c r="G428" i="6"/>
  <c r="G436" i="6"/>
  <c r="G21" i="6"/>
  <c r="G29" i="6"/>
  <c r="G37" i="6"/>
  <c r="G45" i="6"/>
  <c r="G53" i="6"/>
  <c r="H53" i="6" s="1"/>
  <c r="G61" i="6"/>
  <c r="G69" i="6"/>
  <c r="G77" i="6"/>
  <c r="G85" i="6"/>
  <c r="G93" i="6"/>
  <c r="G101" i="6"/>
  <c r="G109" i="6"/>
  <c r="G117" i="6"/>
  <c r="H117" i="6" s="1"/>
  <c r="G125" i="6"/>
  <c r="G133" i="6"/>
  <c r="G141" i="6"/>
  <c r="G149" i="6"/>
  <c r="G157" i="6"/>
  <c r="G165" i="6"/>
  <c r="G173" i="6"/>
  <c r="G181" i="6"/>
  <c r="H181" i="6" s="1"/>
  <c r="G189" i="6"/>
  <c r="G197" i="6"/>
  <c r="G205" i="6"/>
  <c r="G213" i="6"/>
  <c r="G221" i="6"/>
  <c r="G229" i="6"/>
  <c r="G237" i="6"/>
  <c r="G245" i="6"/>
  <c r="H245" i="6" s="1"/>
  <c r="G253" i="6"/>
  <c r="G261" i="6"/>
  <c r="G269" i="6"/>
  <c r="G277" i="6"/>
  <c r="G285" i="6"/>
  <c r="G293" i="6"/>
  <c r="G301" i="6"/>
  <c r="G309" i="6"/>
  <c r="H309" i="6" s="1"/>
  <c r="G317" i="6"/>
  <c r="G325" i="6"/>
  <c r="G333" i="6"/>
  <c r="G341" i="6"/>
  <c r="G349" i="6"/>
  <c r="G357" i="6"/>
  <c r="G365" i="6"/>
  <c r="G373" i="6"/>
  <c r="H373" i="6" s="1"/>
  <c r="G381" i="6"/>
  <c r="G389" i="6"/>
  <c r="G397" i="6"/>
  <c r="G405" i="6"/>
  <c r="G413" i="6"/>
  <c r="G421" i="6"/>
  <c r="G429" i="6"/>
  <c r="G437" i="6"/>
  <c r="H437" i="6" s="1"/>
  <c r="G22" i="6"/>
  <c r="G30" i="6"/>
  <c r="G38" i="6"/>
  <c r="G46" i="6"/>
  <c r="G54" i="6"/>
  <c r="G62" i="6"/>
  <c r="G70" i="6"/>
  <c r="G78" i="6"/>
  <c r="H78" i="6" s="1"/>
  <c r="G86" i="6"/>
  <c r="G94" i="6"/>
  <c r="G102" i="6"/>
  <c r="G110" i="6"/>
  <c r="G118" i="6"/>
  <c r="G126" i="6"/>
  <c r="G134" i="6"/>
  <c r="G142" i="6"/>
  <c r="H142" i="6" s="1"/>
  <c r="G150" i="6"/>
  <c r="G158" i="6"/>
  <c r="G166" i="6"/>
  <c r="G174" i="6"/>
  <c r="G182" i="6"/>
  <c r="G190" i="6"/>
  <c r="G198" i="6"/>
  <c r="G206" i="6"/>
  <c r="H206" i="6" s="1"/>
  <c r="G214" i="6"/>
  <c r="G222" i="6"/>
  <c r="G230" i="6"/>
  <c r="G238" i="6"/>
  <c r="G246" i="6"/>
  <c r="G254" i="6"/>
  <c r="G262" i="6"/>
  <c r="H262" i="6" s="1"/>
  <c r="G270" i="6"/>
  <c r="H270" i="6" s="1"/>
  <c r="G278" i="6"/>
  <c r="G286" i="6"/>
  <c r="G294" i="6"/>
  <c r="G302" i="6"/>
  <c r="G310" i="6"/>
  <c r="G318" i="6"/>
  <c r="G326" i="6"/>
  <c r="H326" i="6" s="1"/>
  <c r="G334" i="6"/>
  <c r="H334" i="6" s="1"/>
  <c r="G342" i="6"/>
  <c r="G350" i="6"/>
  <c r="G358" i="6"/>
  <c r="G366" i="6"/>
  <c r="G374" i="6"/>
  <c r="G382" i="6"/>
  <c r="G390" i="6"/>
  <c r="H390" i="6" s="1"/>
  <c r="G398" i="6"/>
  <c r="H398" i="6" s="1"/>
  <c r="G406" i="6"/>
  <c r="G414" i="6"/>
  <c r="G422" i="6"/>
  <c r="G430" i="6"/>
  <c r="G438" i="6"/>
  <c r="G187" i="6"/>
  <c r="G195" i="6"/>
  <c r="G203" i="6"/>
  <c r="G211" i="6"/>
  <c r="G219" i="6"/>
  <c r="G227" i="6"/>
  <c r="G235" i="6"/>
  <c r="G243" i="6"/>
  <c r="H243" i="6" s="1"/>
  <c r="G251" i="6"/>
  <c r="G259" i="6"/>
  <c r="G267" i="6"/>
  <c r="G275" i="6"/>
  <c r="G283" i="6"/>
  <c r="G291" i="6"/>
  <c r="G299" i="6"/>
  <c r="G307" i="6"/>
  <c r="H307" i="6" s="1"/>
  <c r="G315" i="6"/>
  <c r="G323" i="6"/>
  <c r="H323" i="6" s="1"/>
  <c r="G331" i="6"/>
  <c r="H331" i="6" s="1"/>
  <c r="G339" i="6"/>
  <c r="G347" i="6"/>
  <c r="G355" i="6"/>
  <c r="G363" i="6"/>
  <c r="G371" i="6"/>
  <c r="G379" i="6"/>
  <c r="G387" i="6"/>
  <c r="G395" i="6"/>
  <c r="H395" i="6" s="1"/>
  <c r="G403" i="6"/>
  <c r="G411" i="6"/>
  <c r="G419" i="6"/>
  <c r="G427" i="6"/>
  <c r="G435" i="6"/>
  <c r="H435" i="6" s="1"/>
  <c r="G23" i="6"/>
  <c r="G31" i="6"/>
  <c r="H31" i="6" s="1"/>
  <c r="G39" i="6"/>
  <c r="H39" i="6" s="1"/>
  <c r="G47" i="6"/>
  <c r="G55" i="6"/>
  <c r="G63" i="6"/>
  <c r="G71" i="6"/>
  <c r="G79" i="6"/>
  <c r="G87" i="6"/>
  <c r="G95" i="6"/>
  <c r="H95" i="6" s="1"/>
  <c r="G103" i="6"/>
  <c r="H103" i="6" s="1"/>
  <c r="G111" i="6"/>
  <c r="G119" i="6"/>
  <c r="G127" i="6"/>
  <c r="G135" i="6"/>
  <c r="G143" i="6"/>
  <c r="G151" i="6"/>
  <c r="G159" i="6"/>
  <c r="H159" i="6" s="1"/>
  <c r="G167" i="6"/>
  <c r="H167" i="6" s="1"/>
  <c r="G175" i="6"/>
  <c r="G183" i="6"/>
  <c r="G191" i="6"/>
  <c r="G199" i="6"/>
  <c r="G207" i="6"/>
  <c r="G215" i="6"/>
  <c r="G223" i="6"/>
  <c r="H223" i="6" s="1"/>
  <c r="G231" i="6"/>
  <c r="H231" i="6" s="1"/>
  <c r="G239" i="6"/>
  <c r="G247" i="6"/>
  <c r="G255" i="6"/>
  <c r="G263" i="6"/>
  <c r="G271" i="6"/>
  <c r="G279" i="6"/>
  <c r="G287" i="6"/>
  <c r="H287" i="6" s="1"/>
  <c r="G295" i="6"/>
  <c r="H295" i="6" s="1"/>
  <c r="G303" i="6"/>
  <c r="G311" i="6"/>
  <c r="G319" i="6"/>
  <c r="G327" i="6"/>
  <c r="G335" i="6"/>
  <c r="G343" i="6"/>
  <c r="G351" i="6"/>
  <c r="H351" i="6" s="1"/>
  <c r="G359" i="6"/>
  <c r="H359" i="6" s="1"/>
  <c r="G367" i="6"/>
  <c r="G375" i="6"/>
  <c r="G383" i="6"/>
  <c r="G391" i="6"/>
  <c r="G399" i="6"/>
  <c r="G407" i="6"/>
  <c r="G415" i="6"/>
  <c r="H415" i="6" s="1"/>
  <c r="G423" i="6"/>
  <c r="H423" i="6" s="1"/>
  <c r="G431" i="6"/>
  <c r="G439" i="6"/>
  <c r="G24" i="6"/>
  <c r="G32" i="6"/>
  <c r="G40" i="6"/>
  <c r="G48" i="6"/>
  <c r="G56" i="6"/>
  <c r="H56" i="6" s="1"/>
  <c r="G64" i="6"/>
  <c r="H64" i="6" s="1"/>
  <c r="G72" i="6"/>
  <c r="G80" i="6"/>
  <c r="G88" i="6"/>
  <c r="G96" i="6"/>
  <c r="G104" i="6"/>
  <c r="G112" i="6"/>
  <c r="G120" i="6"/>
  <c r="H120" i="6" s="1"/>
  <c r="G128" i="6"/>
  <c r="H128" i="6" s="1"/>
  <c r="G136" i="6"/>
  <c r="G144" i="6"/>
  <c r="G152" i="6"/>
  <c r="G160" i="6"/>
  <c r="G168" i="6"/>
  <c r="G176" i="6"/>
  <c r="G184" i="6"/>
  <c r="H184" i="6" s="1"/>
  <c r="G192" i="6"/>
  <c r="H192" i="6" s="1"/>
  <c r="G200" i="6"/>
  <c r="G208" i="6"/>
  <c r="G216" i="6"/>
  <c r="G224" i="6"/>
  <c r="G232" i="6"/>
  <c r="G240" i="6"/>
  <c r="G248" i="6"/>
  <c r="H248" i="6" s="1"/>
  <c r="G256" i="6"/>
  <c r="H256" i="6" s="1"/>
  <c r="G264" i="6"/>
  <c r="G272" i="6"/>
  <c r="G280" i="6"/>
  <c r="G288" i="6"/>
  <c r="G296" i="6"/>
  <c r="G304" i="6"/>
  <c r="G312" i="6"/>
  <c r="H312" i="6" s="1"/>
  <c r="G320" i="6"/>
  <c r="H320" i="6" s="1"/>
  <c r="G328" i="6"/>
  <c r="G336" i="6"/>
  <c r="G344" i="6"/>
  <c r="G352" i="6"/>
  <c r="G360" i="6"/>
  <c r="G368" i="6"/>
  <c r="G376" i="6"/>
  <c r="H376" i="6" s="1"/>
  <c r="G384" i="6"/>
  <c r="H384" i="6" s="1"/>
  <c r="G392" i="6"/>
  <c r="G400" i="6"/>
  <c r="G408" i="6"/>
  <c r="G416" i="6"/>
  <c r="G424" i="6"/>
  <c r="G432" i="6"/>
  <c r="G440" i="6"/>
  <c r="H440" i="6" s="1"/>
  <c r="G17" i="6"/>
  <c r="H17" i="6" s="1"/>
  <c r="G25" i="6"/>
  <c r="G33" i="6"/>
  <c r="G41" i="6"/>
  <c r="G49" i="6"/>
  <c r="G57" i="6"/>
  <c r="G65" i="6"/>
  <c r="G73" i="6"/>
  <c r="H73" i="6" s="1"/>
  <c r="G81" i="6"/>
  <c r="H81" i="6" s="1"/>
  <c r="G89" i="6"/>
  <c r="G97" i="6"/>
  <c r="G105" i="6"/>
  <c r="G113" i="6"/>
  <c r="G121" i="6"/>
  <c r="G129" i="6"/>
  <c r="G137" i="6"/>
  <c r="H137" i="6" s="1"/>
  <c r="G145" i="6"/>
  <c r="H145" i="6" s="1"/>
  <c r="G153" i="6"/>
  <c r="G161" i="6"/>
  <c r="G169" i="6"/>
  <c r="G177" i="6"/>
  <c r="G185" i="6"/>
  <c r="G193" i="6"/>
  <c r="G201" i="6"/>
  <c r="H201" i="6" s="1"/>
  <c r="G209" i="6"/>
  <c r="H209" i="6" s="1"/>
  <c r="G217" i="6"/>
  <c r="G225" i="6"/>
  <c r="G233" i="6"/>
  <c r="G241" i="6"/>
  <c r="G249" i="6"/>
  <c r="G257" i="6"/>
  <c r="G265" i="6"/>
  <c r="H265" i="6" s="1"/>
  <c r="G273" i="6"/>
  <c r="H273" i="6" s="1"/>
  <c r="G281" i="6"/>
  <c r="G289" i="6"/>
  <c r="G297" i="6"/>
  <c r="G305" i="6"/>
  <c r="G313" i="6"/>
  <c r="G321" i="6"/>
  <c r="G329" i="6"/>
  <c r="H329" i="6" s="1"/>
  <c r="G337" i="6"/>
  <c r="H337" i="6" s="1"/>
  <c r="G345" i="6"/>
  <c r="G353" i="6"/>
  <c r="G361" i="6"/>
  <c r="G369" i="6"/>
  <c r="G377" i="6"/>
  <c r="G385" i="6"/>
  <c r="G393" i="6"/>
  <c r="H393" i="6" s="1"/>
  <c r="G401" i="6"/>
  <c r="H401" i="6" s="1"/>
  <c r="G409" i="6"/>
  <c r="G417" i="6"/>
  <c r="G425" i="6"/>
  <c r="G433" i="6"/>
  <c r="G441" i="6"/>
  <c r="G18" i="6"/>
  <c r="G26" i="6"/>
  <c r="H26" i="6" s="1"/>
  <c r="G34" i="6"/>
  <c r="H34" i="6" s="1"/>
  <c r="G42" i="6"/>
  <c r="G50" i="6"/>
  <c r="G58" i="6"/>
  <c r="G66" i="6"/>
  <c r="G74" i="6"/>
  <c r="H74" i="6" s="1"/>
  <c r="G82" i="6"/>
  <c r="G90" i="6"/>
  <c r="G98" i="6"/>
  <c r="H98" i="6" s="1"/>
  <c r="G106" i="6"/>
  <c r="G114" i="6"/>
  <c r="G122" i="6"/>
  <c r="H122" i="6" s="1"/>
  <c r="G130" i="6"/>
  <c r="G138" i="6"/>
  <c r="H138" i="6" s="1"/>
  <c r="G146" i="6"/>
  <c r="G154" i="6"/>
  <c r="H154" i="6" s="1"/>
  <c r="G162" i="6"/>
  <c r="G170" i="6"/>
  <c r="G178" i="6"/>
  <c r="G186" i="6"/>
  <c r="G194" i="6"/>
  <c r="G202" i="6"/>
  <c r="G210" i="6"/>
  <c r="G218" i="6"/>
  <c r="H218" i="6" s="1"/>
  <c r="G226" i="6"/>
  <c r="H226" i="6" s="1"/>
  <c r="G234" i="6"/>
  <c r="G242" i="6"/>
  <c r="G250" i="6"/>
  <c r="G258" i="6"/>
  <c r="G266" i="6"/>
  <c r="H266" i="6" s="1"/>
  <c r="G274" i="6"/>
  <c r="G282" i="6"/>
  <c r="G290" i="6"/>
  <c r="H290" i="6" s="1"/>
  <c r="G298" i="6"/>
  <c r="G306" i="6"/>
  <c r="G314" i="6"/>
  <c r="G322" i="6"/>
  <c r="G330" i="6"/>
  <c r="H330" i="6" s="1"/>
  <c r="G338" i="6"/>
  <c r="G346" i="6"/>
  <c r="G354" i="6"/>
  <c r="H354" i="6" s="1"/>
  <c r="G362" i="6"/>
  <c r="G370" i="6"/>
  <c r="G378" i="6"/>
  <c r="G386" i="6"/>
  <c r="H386" i="6" s="1"/>
  <c r="G394" i="6"/>
  <c r="H394" i="6" s="1"/>
  <c r="G402" i="6"/>
  <c r="G410" i="6"/>
  <c r="G418" i="6"/>
  <c r="H418" i="6" s="1"/>
  <c r="G426" i="6"/>
  <c r="G434" i="6"/>
  <c r="G442" i="6"/>
  <c r="H115" i="6"/>
  <c r="H147" i="6"/>
  <c r="H83" i="6"/>
  <c r="H179" i="6"/>
  <c r="H211" i="6"/>
  <c r="H251" i="6"/>
  <c r="H19" i="6"/>
  <c r="H315" i="6"/>
  <c r="H51" i="6"/>
  <c r="H379" i="6"/>
  <c r="H58" i="6"/>
  <c r="H90" i="6"/>
  <c r="H186" i="6"/>
  <c r="H259" i="6"/>
  <c r="H387" i="6"/>
  <c r="J9" i="6"/>
  <c r="H27" i="6"/>
  <c r="H59" i="6"/>
  <c r="H91" i="6"/>
  <c r="H123" i="6"/>
  <c r="H155" i="6"/>
  <c r="H187" i="6"/>
  <c r="H219" i="6"/>
  <c r="H267" i="6"/>
  <c r="J10" i="6"/>
  <c r="H442" i="6"/>
  <c r="H434" i="6"/>
  <c r="H426" i="6"/>
  <c r="H410" i="6"/>
  <c r="H402" i="6"/>
  <c r="H378" i="6"/>
  <c r="H370" i="6"/>
  <c r="H362" i="6"/>
  <c r="H346" i="6"/>
  <c r="H338" i="6"/>
  <c r="H322" i="6"/>
  <c r="H314" i="6"/>
  <c r="H306" i="6"/>
  <c r="H298" i="6"/>
  <c r="H282" i="6"/>
  <c r="H274" i="6"/>
  <c r="H258" i="6"/>
  <c r="H250" i="6"/>
  <c r="H242" i="6"/>
  <c r="H441" i="6"/>
  <c r="H433" i="6"/>
  <c r="H425" i="6"/>
  <c r="H417" i="6"/>
  <c r="H409" i="6"/>
  <c r="H385" i="6"/>
  <c r="H377" i="6"/>
  <c r="H369" i="6"/>
  <c r="H361" i="6"/>
  <c r="H353" i="6"/>
  <c r="H345" i="6"/>
  <c r="H321" i="6"/>
  <c r="H313" i="6"/>
  <c r="H305" i="6"/>
  <c r="H297" i="6"/>
  <c r="H289" i="6"/>
  <c r="H281" i="6"/>
  <c r="H257" i="6"/>
  <c r="H249" i="6"/>
  <c r="H241" i="6"/>
  <c r="H233" i="6"/>
  <c r="H225" i="6"/>
  <c r="H217" i="6"/>
  <c r="H193" i="6"/>
  <c r="H185" i="6"/>
  <c r="H177" i="6"/>
  <c r="H169" i="6"/>
  <c r="H161" i="6"/>
  <c r="H153" i="6"/>
  <c r="H129" i="6"/>
  <c r="H121" i="6"/>
  <c r="H113" i="6"/>
  <c r="H105" i="6"/>
  <c r="H97" i="6"/>
  <c r="H89" i="6"/>
  <c r="H65" i="6"/>
  <c r="H57" i="6"/>
  <c r="H49" i="6"/>
  <c r="H41" i="6"/>
  <c r="H33" i="6"/>
  <c r="H25" i="6"/>
  <c r="H432" i="6"/>
  <c r="H424" i="6"/>
  <c r="H416" i="6"/>
  <c r="H408" i="6"/>
  <c r="H400" i="6"/>
  <c r="H392" i="6"/>
  <c r="H368" i="6"/>
  <c r="H360" i="6"/>
  <c r="H352" i="6"/>
  <c r="H344" i="6"/>
  <c r="H336" i="6"/>
  <c r="H328" i="6"/>
  <c r="H304" i="6"/>
  <c r="H296" i="6"/>
  <c r="H288" i="6"/>
  <c r="H280" i="6"/>
  <c r="H272" i="6"/>
  <c r="H264" i="6"/>
  <c r="H240" i="6"/>
  <c r="H232" i="6"/>
  <c r="H224" i="6"/>
  <c r="H216" i="6"/>
  <c r="H208" i="6"/>
  <c r="H200" i="6"/>
  <c r="H176" i="6"/>
  <c r="H168" i="6"/>
  <c r="H160" i="6"/>
  <c r="H152" i="6"/>
  <c r="H144" i="6"/>
  <c r="H136" i="6"/>
  <c r="H112" i="6"/>
  <c r="H104" i="6"/>
  <c r="H96" i="6"/>
  <c r="H88" i="6"/>
  <c r="H80" i="6"/>
  <c r="H72" i="6"/>
  <c r="H48" i="6"/>
  <c r="H40" i="6"/>
  <c r="H32" i="6"/>
  <c r="H24" i="6"/>
  <c r="H439" i="6"/>
  <c r="H431" i="6"/>
  <c r="H407" i="6"/>
  <c r="H399" i="6"/>
  <c r="H391" i="6"/>
  <c r="H383" i="6"/>
  <c r="H375" i="6"/>
  <c r="H367" i="6"/>
  <c r="H343" i="6"/>
  <c r="H335" i="6"/>
  <c r="H327" i="6"/>
  <c r="H319" i="6"/>
  <c r="H311" i="6"/>
  <c r="H303" i="6"/>
  <c r="H279" i="6"/>
  <c r="H271" i="6"/>
  <c r="H263" i="6"/>
  <c r="H255" i="6"/>
  <c r="H247" i="6"/>
  <c r="H239" i="6"/>
  <c r="H215" i="6"/>
  <c r="H207" i="6"/>
  <c r="H199" i="6"/>
  <c r="H191" i="6"/>
  <c r="H183" i="6"/>
  <c r="H175" i="6"/>
  <c r="H151" i="6"/>
  <c r="H143" i="6"/>
  <c r="H135" i="6"/>
  <c r="H127" i="6"/>
  <c r="H119" i="6"/>
  <c r="H111" i="6"/>
  <c r="H87" i="6"/>
  <c r="H79" i="6"/>
  <c r="H71" i="6"/>
  <c r="H63" i="6"/>
  <c r="H55" i="6"/>
  <c r="H47" i="6"/>
  <c r="H23" i="6"/>
  <c r="H438" i="6"/>
  <c r="H430" i="6"/>
  <c r="H422" i="6"/>
  <c r="H414" i="6"/>
  <c r="H406" i="6"/>
  <c r="H382" i="6"/>
  <c r="H374" i="6"/>
  <c r="H366" i="6"/>
  <c r="H358" i="6"/>
  <c r="H350" i="6"/>
  <c r="H342" i="6"/>
  <c r="H318" i="6"/>
  <c r="H310" i="6"/>
  <c r="H302" i="6"/>
  <c r="H294" i="6"/>
  <c r="H286" i="6"/>
  <c r="H278" i="6"/>
  <c r="H254" i="6"/>
  <c r="H246" i="6"/>
  <c r="H238" i="6"/>
  <c r="H230" i="6"/>
  <c r="H222" i="6"/>
  <c r="H214" i="6"/>
  <c r="H198" i="6"/>
  <c r="H190" i="6"/>
  <c r="H182" i="6"/>
  <c r="H174" i="6"/>
  <c r="H166" i="6"/>
  <c r="H158" i="6"/>
  <c r="H150" i="6"/>
  <c r="H134" i="6"/>
  <c r="H126" i="6"/>
  <c r="H118" i="6"/>
  <c r="H110" i="6"/>
  <c r="H102" i="6"/>
  <c r="H94" i="6"/>
  <c r="H86" i="6"/>
  <c r="H70" i="6"/>
  <c r="H62" i="6"/>
  <c r="H54" i="6"/>
  <c r="H46" i="6"/>
  <c r="H38" i="6"/>
  <c r="H30" i="6"/>
  <c r="H22" i="6"/>
  <c r="H429" i="6"/>
  <c r="H421" i="6"/>
  <c r="H413" i="6"/>
  <c r="H405" i="6"/>
  <c r="H397" i="6"/>
  <c r="H389" i="6"/>
  <c r="H381" i="6"/>
  <c r="H365" i="6"/>
  <c r="H357" i="6"/>
  <c r="H349" i="6"/>
  <c r="H341" i="6"/>
  <c r="H333" i="6"/>
  <c r="H325" i="6"/>
  <c r="H317" i="6"/>
  <c r="H301" i="6"/>
  <c r="H293" i="6"/>
  <c r="H285" i="6"/>
  <c r="H277" i="6"/>
  <c r="H269" i="6"/>
  <c r="H261" i="6"/>
  <c r="H253" i="6"/>
  <c r="H237" i="6"/>
  <c r="H229" i="6"/>
  <c r="H221" i="6"/>
  <c r="H213" i="6"/>
  <c r="H205" i="6"/>
  <c r="H197" i="6"/>
  <c r="H189" i="6"/>
  <c r="H173" i="6"/>
  <c r="H165" i="6"/>
  <c r="H157" i="6"/>
  <c r="H149" i="6"/>
  <c r="H141" i="6"/>
  <c r="H133" i="6"/>
  <c r="H125" i="6"/>
  <c r="H109" i="6"/>
  <c r="H101" i="6"/>
  <c r="H93" i="6"/>
  <c r="H85" i="6"/>
  <c r="H77" i="6"/>
  <c r="H69" i="6"/>
  <c r="H61" i="6"/>
  <c r="H45" i="6"/>
  <c r="H37" i="6"/>
  <c r="H29" i="6"/>
  <c r="H21" i="6"/>
  <c r="H436" i="6"/>
  <c r="H428" i="6"/>
  <c r="H420" i="6"/>
  <c r="H404" i="6"/>
  <c r="H396" i="6"/>
  <c r="H388" i="6"/>
  <c r="H380" i="6"/>
  <c r="H372" i="6"/>
  <c r="H364" i="6"/>
  <c r="H356" i="6"/>
  <c r="H340" i="6"/>
  <c r="H332" i="6"/>
  <c r="H324" i="6"/>
  <c r="H316" i="6"/>
  <c r="H308" i="6"/>
  <c r="H300" i="6"/>
  <c r="H292" i="6"/>
  <c r="H276" i="6"/>
  <c r="H268" i="6"/>
  <c r="H260" i="6"/>
  <c r="H252" i="6"/>
  <c r="H244" i="6"/>
  <c r="H236" i="6"/>
  <c r="H228" i="6"/>
  <c r="H212" i="6"/>
  <c r="H204" i="6"/>
  <c r="H196" i="6"/>
  <c r="H188" i="6"/>
  <c r="H180" i="6"/>
  <c r="H172" i="6"/>
  <c r="H164" i="6"/>
  <c r="H148" i="6"/>
  <c r="H140" i="6"/>
  <c r="H132" i="6"/>
  <c r="H124" i="6"/>
  <c r="H116" i="6"/>
  <c r="H108" i="6"/>
  <c r="H100" i="6"/>
  <c r="H92" i="6"/>
  <c r="H84" i="6"/>
  <c r="H76" i="6"/>
  <c r="H68" i="6"/>
  <c r="H60" i="6"/>
  <c r="H52" i="6"/>
  <c r="H44" i="6"/>
  <c r="H36" i="6"/>
  <c r="H28" i="6"/>
  <c r="H20" i="6"/>
  <c r="H66" i="6"/>
  <c r="H130" i="6"/>
  <c r="H162" i="6"/>
  <c r="H194" i="6"/>
  <c r="H275" i="6"/>
  <c r="H339" i="6"/>
  <c r="H403" i="6"/>
  <c r="H35" i="6"/>
  <c r="H67" i="6"/>
  <c r="H99" i="6"/>
  <c r="H131" i="6"/>
  <c r="H163" i="6"/>
  <c r="H195" i="6"/>
  <c r="H227" i="6"/>
  <c r="H283" i="6"/>
  <c r="H347" i="6"/>
  <c r="H411" i="6"/>
  <c r="H42" i="6"/>
  <c r="H106" i="6"/>
  <c r="H170" i="6"/>
  <c r="H202" i="6"/>
  <c r="H234" i="6"/>
  <c r="H291" i="6"/>
  <c r="H355" i="6"/>
  <c r="H419" i="6"/>
  <c r="H43" i="6"/>
  <c r="H75" i="6"/>
  <c r="H107" i="6"/>
  <c r="H139" i="6"/>
  <c r="H171" i="6"/>
  <c r="H203" i="6"/>
  <c r="H235" i="6"/>
  <c r="H299" i="6"/>
  <c r="H363" i="6"/>
  <c r="H427" i="6"/>
  <c r="H18" i="6"/>
  <c r="H50" i="6"/>
  <c r="H82" i="6"/>
  <c r="H114" i="6"/>
  <c r="H146" i="6"/>
  <c r="H178" i="6"/>
  <c r="H210" i="6"/>
  <c r="H371" i="6"/>
  <c r="J9" i="4"/>
  <c r="G442" i="4"/>
  <c r="H442" i="4" s="1"/>
  <c r="G434" i="4"/>
  <c r="H434" i="4" s="1"/>
  <c r="G426" i="4"/>
  <c r="H426" i="4" s="1"/>
  <c r="G418" i="4"/>
  <c r="H418" i="4" s="1"/>
  <c r="G410" i="4"/>
  <c r="H410" i="4" s="1"/>
  <c r="G402" i="4"/>
  <c r="H402" i="4" s="1"/>
  <c r="G394" i="4"/>
  <c r="H394" i="4" s="1"/>
  <c r="G386" i="4"/>
  <c r="H386" i="4" s="1"/>
  <c r="G378" i="4"/>
  <c r="H378" i="4" s="1"/>
  <c r="G370" i="4"/>
  <c r="H370" i="4" s="1"/>
  <c r="G362" i="4"/>
  <c r="H362" i="4" s="1"/>
  <c r="G354" i="4"/>
  <c r="H354" i="4" s="1"/>
  <c r="G346" i="4"/>
  <c r="H346" i="4" s="1"/>
  <c r="G338" i="4"/>
  <c r="H338" i="4" s="1"/>
  <c r="G330" i="4"/>
  <c r="H330" i="4" s="1"/>
  <c r="G322" i="4"/>
  <c r="H322" i="4" s="1"/>
  <c r="G314" i="4"/>
  <c r="H314" i="4" s="1"/>
  <c r="G306" i="4"/>
  <c r="H306" i="4" s="1"/>
  <c r="G298" i="4"/>
  <c r="H298" i="4" s="1"/>
  <c r="G290" i="4"/>
  <c r="H290" i="4" s="1"/>
  <c r="G282" i="4"/>
  <c r="H282" i="4" s="1"/>
  <c r="G274" i="4"/>
  <c r="H274" i="4" s="1"/>
  <c r="G266" i="4"/>
  <c r="H266" i="4" s="1"/>
  <c r="G258" i="4"/>
  <c r="H258" i="4" s="1"/>
  <c r="G250" i="4"/>
  <c r="H250" i="4" s="1"/>
  <c r="G242" i="4"/>
  <c r="H242" i="4" s="1"/>
  <c r="G234" i="4"/>
  <c r="H234" i="4" s="1"/>
  <c r="G226" i="4"/>
  <c r="H226" i="4" s="1"/>
  <c r="G218" i="4"/>
  <c r="H218" i="4" s="1"/>
  <c r="G210" i="4"/>
  <c r="H210" i="4" s="1"/>
  <c r="G202" i="4"/>
  <c r="H202" i="4" s="1"/>
  <c r="G194" i="4"/>
  <c r="H194" i="4" s="1"/>
  <c r="G186" i="4"/>
  <c r="H186" i="4" s="1"/>
  <c r="G178" i="4"/>
  <c r="H178" i="4" s="1"/>
  <c r="G170" i="4"/>
  <c r="H170" i="4" s="1"/>
  <c r="G162" i="4"/>
  <c r="H162" i="4" s="1"/>
  <c r="G154" i="4"/>
  <c r="H154" i="4" s="1"/>
  <c r="G146" i="4"/>
  <c r="H146" i="4" s="1"/>
  <c r="G138" i="4"/>
  <c r="H138" i="4" s="1"/>
  <c r="G130" i="4"/>
  <c r="H130" i="4" s="1"/>
  <c r="G122" i="4"/>
  <c r="H122" i="4" s="1"/>
  <c r="G114" i="4"/>
  <c r="H114" i="4" s="1"/>
  <c r="G106" i="4"/>
  <c r="H106" i="4" s="1"/>
  <c r="G98" i="4"/>
  <c r="H98" i="4" s="1"/>
  <c r="G90" i="4"/>
  <c r="H90" i="4" s="1"/>
  <c r="G82" i="4"/>
  <c r="H82" i="4" s="1"/>
  <c r="G74" i="4"/>
  <c r="H74" i="4" s="1"/>
  <c r="G66" i="4"/>
  <c r="H66" i="4" s="1"/>
  <c r="G58" i="4"/>
  <c r="H58" i="4" s="1"/>
  <c r="G50" i="4"/>
  <c r="H50" i="4" s="1"/>
  <c r="G42" i="4"/>
  <c r="H42" i="4" s="1"/>
  <c r="G34" i="4"/>
  <c r="H34" i="4" s="1"/>
  <c r="G26" i="4"/>
  <c r="H26" i="4" s="1"/>
  <c r="G18" i="4"/>
  <c r="H18" i="4" s="1"/>
  <c r="G441" i="4"/>
  <c r="H441" i="4" s="1"/>
  <c r="G433" i="4"/>
  <c r="H433" i="4" s="1"/>
  <c r="G425" i="4"/>
  <c r="H425" i="4" s="1"/>
  <c r="G417" i="4"/>
  <c r="H417" i="4" s="1"/>
  <c r="G409" i="4"/>
  <c r="H409" i="4" s="1"/>
  <c r="G401" i="4"/>
  <c r="H401" i="4" s="1"/>
  <c r="G393" i="4"/>
  <c r="H393" i="4" s="1"/>
  <c r="G385" i="4"/>
  <c r="H385" i="4" s="1"/>
  <c r="G377" i="4"/>
  <c r="H377" i="4" s="1"/>
  <c r="G369" i="4"/>
  <c r="H369" i="4" s="1"/>
  <c r="G361" i="4"/>
  <c r="H361" i="4" s="1"/>
  <c r="G353" i="4"/>
  <c r="H353" i="4" s="1"/>
  <c r="G345" i="4"/>
  <c r="H345" i="4" s="1"/>
  <c r="G337" i="4"/>
  <c r="H337" i="4" s="1"/>
  <c r="G329" i="4"/>
  <c r="H329" i="4" s="1"/>
  <c r="G321" i="4"/>
  <c r="H321" i="4" s="1"/>
  <c r="G313" i="4"/>
  <c r="H313" i="4" s="1"/>
  <c r="G305" i="4"/>
  <c r="H305" i="4" s="1"/>
  <c r="G297" i="4"/>
  <c r="H297" i="4" s="1"/>
  <c r="G289" i="4"/>
  <c r="H289" i="4" s="1"/>
  <c r="G281" i="4"/>
  <c r="H281" i="4" s="1"/>
  <c r="G273" i="4"/>
  <c r="H273" i="4" s="1"/>
  <c r="G265" i="4"/>
  <c r="H265" i="4" s="1"/>
  <c r="G257" i="4"/>
  <c r="H257" i="4" s="1"/>
  <c r="G249" i="4"/>
  <c r="H249" i="4" s="1"/>
  <c r="G241" i="4"/>
  <c r="H241" i="4" s="1"/>
  <c r="G233" i="4"/>
  <c r="H233" i="4" s="1"/>
  <c r="G225" i="4"/>
  <c r="H225" i="4" s="1"/>
  <c r="G217" i="4"/>
  <c r="H217" i="4" s="1"/>
  <c r="G209" i="4"/>
  <c r="H209" i="4" s="1"/>
  <c r="G201" i="4"/>
  <c r="H201" i="4" s="1"/>
  <c r="G193" i="4"/>
  <c r="H193" i="4" s="1"/>
  <c r="G185" i="4"/>
  <c r="H185" i="4" s="1"/>
  <c r="G177" i="4"/>
  <c r="H177" i="4" s="1"/>
  <c r="G169" i="4"/>
  <c r="H169" i="4" s="1"/>
  <c r="G161" i="4"/>
  <c r="H161" i="4" s="1"/>
  <c r="G153" i="4"/>
  <c r="H153" i="4" s="1"/>
  <c r="G145" i="4"/>
  <c r="H145" i="4" s="1"/>
  <c r="G137" i="4"/>
  <c r="H137" i="4" s="1"/>
  <c r="G129" i="4"/>
  <c r="H129" i="4" s="1"/>
  <c r="G121" i="4"/>
  <c r="H121" i="4" s="1"/>
  <c r="G113" i="4"/>
  <c r="H113" i="4" s="1"/>
  <c r="G105" i="4"/>
  <c r="H105" i="4" s="1"/>
  <c r="G97" i="4"/>
  <c r="H97" i="4" s="1"/>
  <c r="G89" i="4"/>
  <c r="H89" i="4" s="1"/>
  <c r="G81" i="4"/>
  <c r="H81" i="4" s="1"/>
  <c r="G73" i="4"/>
  <c r="H73" i="4" s="1"/>
  <c r="G65" i="4"/>
  <c r="H65" i="4" s="1"/>
  <c r="G57" i="4"/>
  <c r="H57" i="4" s="1"/>
  <c r="G49" i="4"/>
  <c r="H49" i="4" s="1"/>
  <c r="G41" i="4"/>
  <c r="H41" i="4" s="1"/>
  <c r="G33" i="4"/>
  <c r="H33" i="4" s="1"/>
  <c r="G25" i="4"/>
  <c r="H25" i="4" s="1"/>
  <c r="G17" i="4"/>
  <c r="H17" i="4" s="1"/>
  <c r="G440" i="4"/>
  <c r="H440" i="4" s="1"/>
  <c r="G432" i="4"/>
  <c r="H432" i="4" s="1"/>
  <c r="G424" i="4"/>
  <c r="H424" i="4" s="1"/>
  <c r="G416" i="4"/>
  <c r="H416" i="4" s="1"/>
  <c r="G408" i="4"/>
  <c r="H408" i="4" s="1"/>
  <c r="G400" i="4"/>
  <c r="H400" i="4" s="1"/>
  <c r="G392" i="4"/>
  <c r="H392" i="4" s="1"/>
  <c r="G384" i="4"/>
  <c r="H384" i="4" s="1"/>
  <c r="G376" i="4"/>
  <c r="H376" i="4" s="1"/>
  <c r="G368" i="4"/>
  <c r="H368" i="4" s="1"/>
  <c r="G360" i="4"/>
  <c r="H360" i="4" s="1"/>
  <c r="G352" i="4"/>
  <c r="H352" i="4" s="1"/>
  <c r="G344" i="4"/>
  <c r="H344" i="4" s="1"/>
  <c r="G336" i="4"/>
  <c r="H336" i="4" s="1"/>
  <c r="G328" i="4"/>
  <c r="H328" i="4" s="1"/>
  <c r="G320" i="4"/>
  <c r="H320" i="4" s="1"/>
  <c r="G312" i="4"/>
  <c r="H312" i="4" s="1"/>
  <c r="G304" i="4"/>
  <c r="H304" i="4" s="1"/>
  <c r="G296" i="4"/>
  <c r="H296" i="4" s="1"/>
  <c r="G288" i="4"/>
  <c r="H288" i="4" s="1"/>
  <c r="G280" i="4"/>
  <c r="H280" i="4" s="1"/>
  <c r="G272" i="4"/>
  <c r="H272" i="4" s="1"/>
  <c r="G264" i="4"/>
  <c r="H264" i="4" s="1"/>
  <c r="G256" i="4"/>
  <c r="H256" i="4" s="1"/>
  <c r="G248" i="4"/>
  <c r="H248" i="4" s="1"/>
  <c r="G240" i="4"/>
  <c r="H240" i="4" s="1"/>
  <c r="G232" i="4"/>
  <c r="H232" i="4" s="1"/>
  <c r="G224" i="4"/>
  <c r="H224" i="4" s="1"/>
  <c r="G216" i="4"/>
  <c r="H216" i="4" s="1"/>
  <c r="G208" i="4"/>
  <c r="H208" i="4" s="1"/>
  <c r="G200" i="4"/>
  <c r="H200" i="4" s="1"/>
  <c r="G192" i="4"/>
  <c r="H192" i="4" s="1"/>
  <c r="G184" i="4"/>
  <c r="H184" i="4" s="1"/>
  <c r="G176" i="4"/>
  <c r="H176" i="4" s="1"/>
  <c r="G168" i="4"/>
  <c r="H168" i="4" s="1"/>
  <c r="G160" i="4"/>
  <c r="H160" i="4" s="1"/>
  <c r="G152" i="4"/>
  <c r="H152" i="4" s="1"/>
  <c r="G144" i="4"/>
  <c r="H144" i="4" s="1"/>
  <c r="G136" i="4"/>
  <c r="H136" i="4" s="1"/>
  <c r="G128" i="4"/>
  <c r="H128" i="4" s="1"/>
  <c r="G120" i="4"/>
  <c r="H120" i="4" s="1"/>
  <c r="G112" i="4"/>
  <c r="H112" i="4" s="1"/>
  <c r="G104" i="4"/>
  <c r="H104" i="4" s="1"/>
  <c r="G96" i="4"/>
  <c r="H96" i="4" s="1"/>
  <c r="G88" i="4"/>
  <c r="H88" i="4" s="1"/>
  <c r="G80" i="4"/>
  <c r="H80" i="4" s="1"/>
  <c r="G438" i="4"/>
  <c r="H438" i="4" s="1"/>
  <c r="G430" i="4"/>
  <c r="H430" i="4" s="1"/>
  <c r="G422" i="4"/>
  <c r="H422" i="4" s="1"/>
  <c r="G414" i="4"/>
  <c r="H414" i="4" s="1"/>
  <c r="G406" i="4"/>
  <c r="H406" i="4" s="1"/>
  <c r="G398" i="4"/>
  <c r="H398" i="4" s="1"/>
  <c r="G390" i="4"/>
  <c r="H390" i="4" s="1"/>
  <c r="G382" i="4"/>
  <c r="H382" i="4" s="1"/>
  <c r="G374" i="4"/>
  <c r="H374" i="4" s="1"/>
  <c r="G366" i="4"/>
  <c r="H366" i="4" s="1"/>
  <c r="G358" i="4"/>
  <c r="H358" i="4" s="1"/>
  <c r="G350" i="4"/>
  <c r="H350" i="4" s="1"/>
  <c r="G342" i="4"/>
  <c r="H342" i="4" s="1"/>
  <c r="G334" i="4"/>
  <c r="H334" i="4" s="1"/>
  <c r="G326" i="4"/>
  <c r="H326" i="4" s="1"/>
  <c r="G318" i="4"/>
  <c r="H318" i="4" s="1"/>
  <c r="G310" i="4"/>
  <c r="H310" i="4" s="1"/>
  <c r="G302" i="4"/>
  <c r="H302" i="4" s="1"/>
  <c r="G294" i="4"/>
  <c r="H294" i="4" s="1"/>
  <c r="G286" i="4"/>
  <c r="H286" i="4" s="1"/>
  <c r="G278" i="4"/>
  <c r="H278" i="4" s="1"/>
  <c r="G270" i="4"/>
  <c r="H270" i="4" s="1"/>
  <c r="G262" i="4"/>
  <c r="H262" i="4" s="1"/>
  <c r="G254" i="4"/>
  <c r="H254" i="4" s="1"/>
  <c r="G246" i="4"/>
  <c r="H246" i="4" s="1"/>
  <c r="G238" i="4"/>
  <c r="H238" i="4" s="1"/>
  <c r="G230" i="4"/>
  <c r="H230" i="4" s="1"/>
  <c r="G222" i="4"/>
  <c r="H222" i="4" s="1"/>
  <c r="G214" i="4"/>
  <c r="H214" i="4" s="1"/>
  <c r="G206" i="4"/>
  <c r="H206" i="4" s="1"/>
  <c r="G198" i="4"/>
  <c r="H198" i="4" s="1"/>
  <c r="G190" i="4"/>
  <c r="H190" i="4" s="1"/>
  <c r="G182" i="4"/>
  <c r="H182" i="4" s="1"/>
  <c r="G174" i="4"/>
  <c r="H174" i="4" s="1"/>
  <c r="G166" i="4"/>
  <c r="H166" i="4" s="1"/>
  <c r="G158" i="4"/>
  <c r="H158" i="4" s="1"/>
  <c r="G150" i="4"/>
  <c r="H150" i="4" s="1"/>
  <c r="G142" i="4"/>
  <c r="H142" i="4" s="1"/>
  <c r="G134" i="4"/>
  <c r="H134" i="4" s="1"/>
  <c r="G126" i="4"/>
  <c r="H126" i="4" s="1"/>
  <c r="G118" i="4"/>
  <c r="H118" i="4" s="1"/>
  <c r="G110" i="4"/>
  <c r="H110" i="4" s="1"/>
  <c r="G102" i="4"/>
  <c r="H102" i="4" s="1"/>
  <c r="G94" i="4"/>
  <c r="H94" i="4" s="1"/>
  <c r="G86" i="4"/>
  <c r="H86" i="4" s="1"/>
  <c r="G78" i="4"/>
  <c r="H78" i="4" s="1"/>
  <c r="G70" i="4"/>
  <c r="H70" i="4" s="1"/>
  <c r="G62" i="4"/>
  <c r="H62" i="4" s="1"/>
  <c r="G54" i="4"/>
  <c r="H54" i="4" s="1"/>
  <c r="G46" i="4"/>
  <c r="H46" i="4" s="1"/>
  <c r="G38" i="4"/>
  <c r="H38" i="4" s="1"/>
  <c r="G30" i="4"/>
  <c r="H30" i="4" s="1"/>
  <c r="G22" i="4"/>
  <c r="H22" i="4" s="1"/>
  <c r="G437" i="4"/>
  <c r="H437" i="4" s="1"/>
  <c r="G429" i="4"/>
  <c r="H429" i="4" s="1"/>
  <c r="G421" i="4"/>
  <c r="H421" i="4" s="1"/>
  <c r="G413" i="4"/>
  <c r="H413" i="4" s="1"/>
  <c r="G405" i="4"/>
  <c r="H405" i="4" s="1"/>
  <c r="G397" i="4"/>
  <c r="H397" i="4" s="1"/>
  <c r="G389" i="4"/>
  <c r="H389" i="4" s="1"/>
  <c r="G381" i="4"/>
  <c r="H381" i="4" s="1"/>
  <c r="G373" i="4"/>
  <c r="H373" i="4" s="1"/>
  <c r="G365" i="4"/>
  <c r="H365" i="4" s="1"/>
  <c r="G357" i="4"/>
  <c r="H357" i="4" s="1"/>
  <c r="G349" i="4"/>
  <c r="H349" i="4" s="1"/>
  <c r="G341" i="4"/>
  <c r="H341" i="4" s="1"/>
  <c r="G333" i="4"/>
  <c r="H333" i="4" s="1"/>
  <c r="G325" i="4"/>
  <c r="H325" i="4" s="1"/>
  <c r="G317" i="4"/>
  <c r="H317" i="4" s="1"/>
  <c r="G309" i="4"/>
  <c r="H309" i="4" s="1"/>
  <c r="G301" i="4"/>
  <c r="H301" i="4" s="1"/>
  <c r="G293" i="4"/>
  <c r="H293" i="4" s="1"/>
  <c r="G285" i="4"/>
  <c r="H285" i="4" s="1"/>
  <c r="G277" i="4"/>
  <c r="H277" i="4" s="1"/>
  <c r="G269" i="4"/>
  <c r="H269" i="4" s="1"/>
  <c r="G261" i="4"/>
  <c r="H261" i="4" s="1"/>
  <c r="G253" i="4"/>
  <c r="H253" i="4" s="1"/>
  <c r="G245" i="4"/>
  <c r="H245" i="4" s="1"/>
  <c r="G237" i="4"/>
  <c r="H237" i="4" s="1"/>
  <c r="G229" i="4"/>
  <c r="H229" i="4" s="1"/>
  <c r="G221" i="4"/>
  <c r="H221" i="4" s="1"/>
  <c r="G213" i="4"/>
  <c r="H213" i="4" s="1"/>
  <c r="G205" i="4"/>
  <c r="H205" i="4" s="1"/>
  <c r="G197" i="4"/>
  <c r="H197" i="4" s="1"/>
  <c r="G189" i="4"/>
  <c r="H189" i="4" s="1"/>
  <c r="G181" i="4"/>
  <c r="H181" i="4" s="1"/>
  <c r="G173" i="4"/>
  <c r="H173" i="4" s="1"/>
  <c r="G165" i="4"/>
  <c r="H165" i="4" s="1"/>
  <c r="G157" i="4"/>
  <c r="H157" i="4" s="1"/>
  <c r="G149" i="4"/>
  <c r="H149" i="4" s="1"/>
  <c r="G141" i="4"/>
  <c r="H141" i="4" s="1"/>
  <c r="G133" i="4"/>
  <c r="H133" i="4" s="1"/>
  <c r="G125" i="4"/>
  <c r="H125" i="4" s="1"/>
  <c r="G117" i="4"/>
  <c r="H117" i="4" s="1"/>
  <c r="G109" i="4"/>
  <c r="H109" i="4" s="1"/>
  <c r="G101" i="4"/>
  <c r="H101" i="4" s="1"/>
  <c r="G93" i="4"/>
  <c r="H93" i="4" s="1"/>
  <c r="G85" i="4"/>
  <c r="H85" i="4" s="1"/>
  <c r="G77" i="4"/>
  <c r="H77" i="4" s="1"/>
  <c r="G69" i="4"/>
  <c r="H69" i="4" s="1"/>
  <c r="G61" i="4"/>
  <c r="H61" i="4" s="1"/>
  <c r="G53" i="4"/>
  <c r="H53" i="4" s="1"/>
  <c r="G45" i="4"/>
  <c r="H45" i="4" s="1"/>
  <c r="G37" i="4"/>
  <c r="H37" i="4" s="1"/>
  <c r="G29" i="4"/>
  <c r="H29" i="4" s="1"/>
  <c r="G21" i="4"/>
  <c r="H21" i="4" s="1"/>
  <c r="J10" i="4"/>
  <c r="G32" i="4"/>
  <c r="H32" i="4" s="1"/>
  <c r="G48" i="4"/>
  <c r="H48" i="4" s="1"/>
  <c r="G64" i="4"/>
  <c r="H64" i="4" s="1"/>
  <c r="G83" i="4"/>
  <c r="H83" i="4" s="1"/>
  <c r="G103" i="4"/>
  <c r="H103" i="4" s="1"/>
  <c r="G124" i="4"/>
  <c r="H124" i="4" s="1"/>
  <c r="G147" i="4"/>
  <c r="H147" i="4" s="1"/>
  <c r="G167" i="4"/>
  <c r="H167" i="4" s="1"/>
  <c r="G188" i="4"/>
  <c r="H188" i="4" s="1"/>
  <c r="G211" i="4"/>
  <c r="H211" i="4" s="1"/>
  <c r="G231" i="4"/>
  <c r="H231" i="4" s="1"/>
  <c r="G252" i="4"/>
  <c r="H252" i="4" s="1"/>
  <c r="G275" i="4"/>
  <c r="H275" i="4" s="1"/>
  <c r="G295" i="4"/>
  <c r="H295" i="4" s="1"/>
  <c r="G316" i="4"/>
  <c r="H316" i="4" s="1"/>
  <c r="G339" i="4"/>
  <c r="H339" i="4" s="1"/>
  <c r="G359" i="4"/>
  <c r="H359" i="4" s="1"/>
  <c r="G380" i="4"/>
  <c r="H380" i="4" s="1"/>
  <c r="G403" i="4"/>
  <c r="H403" i="4" s="1"/>
  <c r="G423" i="4"/>
  <c r="H423" i="4" s="1"/>
  <c r="G19" i="4"/>
  <c r="H19" i="4" s="1"/>
  <c r="G35" i="4"/>
  <c r="H35" i="4" s="1"/>
  <c r="G51" i="4"/>
  <c r="H51" i="4" s="1"/>
  <c r="G67" i="4"/>
  <c r="H67" i="4" s="1"/>
  <c r="G84" i="4"/>
  <c r="H84" i="4" s="1"/>
  <c r="G107" i="4"/>
  <c r="H107" i="4" s="1"/>
  <c r="G127" i="4"/>
  <c r="H127" i="4" s="1"/>
  <c r="G148" i="4"/>
  <c r="H148" i="4" s="1"/>
  <c r="G171" i="4"/>
  <c r="H171" i="4" s="1"/>
  <c r="G191" i="4"/>
  <c r="H191" i="4" s="1"/>
  <c r="G212" i="4"/>
  <c r="H212" i="4" s="1"/>
  <c r="G235" i="4"/>
  <c r="H235" i="4" s="1"/>
  <c r="G255" i="4"/>
  <c r="H255" i="4" s="1"/>
  <c r="G276" i="4"/>
  <c r="H276" i="4" s="1"/>
  <c r="G299" i="4"/>
  <c r="H299" i="4" s="1"/>
  <c r="G319" i="4"/>
  <c r="H319" i="4" s="1"/>
  <c r="G340" i="4"/>
  <c r="H340" i="4" s="1"/>
  <c r="G363" i="4"/>
  <c r="H363" i="4" s="1"/>
  <c r="G383" i="4"/>
  <c r="H383" i="4" s="1"/>
  <c r="G404" i="4"/>
  <c r="H404" i="4" s="1"/>
  <c r="G427" i="4"/>
  <c r="H427" i="4" s="1"/>
  <c r="G31" i="4"/>
  <c r="H31" i="4" s="1"/>
  <c r="G207" i="4"/>
  <c r="H207" i="4" s="1"/>
  <c r="G20" i="4"/>
  <c r="H20" i="4" s="1"/>
  <c r="G36" i="4"/>
  <c r="H36" i="4" s="1"/>
  <c r="G52" i="4"/>
  <c r="H52" i="4" s="1"/>
  <c r="G68" i="4"/>
  <c r="H68" i="4" s="1"/>
  <c r="G87" i="4"/>
  <c r="H87" i="4" s="1"/>
  <c r="G108" i="4"/>
  <c r="H108" i="4" s="1"/>
  <c r="G131" i="4"/>
  <c r="H131" i="4" s="1"/>
  <c r="G151" i="4"/>
  <c r="H151" i="4" s="1"/>
  <c r="G172" i="4"/>
  <c r="H172" i="4" s="1"/>
  <c r="G195" i="4"/>
  <c r="H195" i="4" s="1"/>
  <c r="G215" i="4"/>
  <c r="H215" i="4" s="1"/>
  <c r="G236" i="4"/>
  <c r="H236" i="4" s="1"/>
  <c r="G259" i="4"/>
  <c r="H259" i="4" s="1"/>
  <c r="G279" i="4"/>
  <c r="H279" i="4" s="1"/>
  <c r="G300" i="4"/>
  <c r="H300" i="4" s="1"/>
  <c r="G323" i="4"/>
  <c r="H323" i="4" s="1"/>
  <c r="G343" i="4"/>
  <c r="H343" i="4" s="1"/>
  <c r="G364" i="4"/>
  <c r="H364" i="4" s="1"/>
  <c r="G387" i="4"/>
  <c r="H387" i="4" s="1"/>
  <c r="G407" i="4"/>
  <c r="H407" i="4" s="1"/>
  <c r="G428" i="4"/>
  <c r="H428" i="4" s="1"/>
  <c r="G23" i="4"/>
  <c r="H23" i="4" s="1"/>
  <c r="G39" i="4"/>
  <c r="H39" i="4" s="1"/>
  <c r="G55" i="4"/>
  <c r="H55" i="4" s="1"/>
  <c r="G71" i="4"/>
  <c r="H71" i="4" s="1"/>
  <c r="G91" i="4"/>
  <c r="H91" i="4" s="1"/>
  <c r="G111" i="4"/>
  <c r="H111" i="4" s="1"/>
  <c r="G132" i="4"/>
  <c r="H132" i="4" s="1"/>
  <c r="G155" i="4"/>
  <c r="H155" i="4" s="1"/>
  <c r="G175" i="4"/>
  <c r="H175" i="4" s="1"/>
  <c r="G196" i="4"/>
  <c r="H196" i="4" s="1"/>
  <c r="G219" i="4"/>
  <c r="H219" i="4" s="1"/>
  <c r="G239" i="4"/>
  <c r="H239" i="4" s="1"/>
  <c r="G260" i="4"/>
  <c r="H260" i="4" s="1"/>
  <c r="G283" i="4"/>
  <c r="H283" i="4" s="1"/>
  <c r="G303" i="4"/>
  <c r="H303" i="4" s="1"/>
  <c r="G324" i="4"/>
  <c r="H324" i="4" s="1"/>
  <c r="G347" i="4"/>
  <c r="H347" i="4" s="1"/>
  <c r="G367" i="4"/>
  <c r="H367" i="4" s="1"/>
  <c r="G388" i="4"/>
  <c r="H388" i="4" s="1"/>
  <c r="G411" i="4"/>
  <c r="H411" i="4" s="1"/>
  <c r="G431" i="4"/>
  <c r="H431" i="4" s="1"/>
  <c r="G47" i="4"/>
  <c r="H47" i="4" s="1"/>
  <c r="G63" i="4"/>
  <c r="H63" i="4" s="1"/>
  <c r="G79" i="4"/>
  <c r="H79" i="4" s="1"/>
  <c r="G100" i="4"/>
  <c r="H100" i="4" s="1"/>
  <c r="G123" i="4"/>
  <c r="H123" i="4" s="1"/>
  <c r="G143" i="4"/>
  <c r="H143" i="4" s="1"/>
  <c r="G164" i="4"/>
  <c r="H164" i="4" s="1"/>
  <c r="G187" i="4"/>
  <c r="H187" i="4" s="1"/>
  <c r="G228" i="4"/>
  <c r="H228" i="4" s="1"/>
  <c r="G251" i="4"/>
  <c r="H251" i="4" s="1"/>
  <c r="G271" i="4"/>
  <c r="H271" i="4" s="1"/>
  <c r="G292" i="4"/>
  <c r="H292" i="4" s="1"/>
  <c r="G315" i="4"/>
  <c r="H315" i="4" s="1"/>
  <c r="G335" i="4"/>
  <c r="H335" i="4" s="1"/>
  <c r="G356" i="4"/>
  <c r="H356" i="4" s="1"/>
  <c r="G379" i="4"/>
  <c r="H379" i="4" s="1"/>
  <c r="G399" i="4"/>
  <c r="H399" i="4" s="1"/>
  <c r="G420" i="4"/>
  <c r="H420" i="4" s="1"/>
  <c r="G24" i="4"/>
  <c r="H24" i="4" s="1"/>
  <c r="G40" i="4"/>
  <c r="H40" i="4" s="1"/>
  <c r="G56" i="4"/>
  <c r="H56" i="4" s="1"/>
  <c r="G72" i="4"/>
  <c r="H72" i="4" s="1"/>
  <c r="G92" i="4"/>
  <c r="H92" i="4" s="1"/>
  <c r="G115" i="4"/>
  <c r="H115" i="4" s="1"/>
  <c r="G135" i="4"/>
  <c r="H135" i="4" s="1"/>
  <c r="G156" i="4"/>
  <c r="H156" i="4" s="1"/>
  <c r="G179" i="4"/>
  <c r="H179" i="4" s="1"/>
  <c r="G199" i="4"/>
  <c r="H199" i="4" s="1"/>
  <c r="G220" i="4"/>
  <c r="H220" i="4" s="1"/>
  <c r="G243" i="4"/>
  <c r="H243" i="4" s="1"/>
  <c r="G263" i="4"/>
  <c r="H263" i="4" s="1"/>
  <c r="G284" i="4"/>
  <c r="H284" i="4" s="1"/>
  <c r="G307" i="4"/>
  <c r="H307" i="4" s="1"/>
  <c r="G327" i="4"/>
  <c r="H327" i="4" s="1"/>
  <c r="G348" i="4"/>
  <c r="H348" i="4" s="1"/>
  <c r="G371" i="4"/>
  <c r="H371" i="4" s="1"/>
  <c r="G391" i="4"/>
  <c r="H391" i="4" s="1"/>
  <c r="G412" i="4"/>
  <c r="H412" i="4" s="1"/>
  <c r="G435" i="4"/>
  <c r="H435" i="4" s="1"/>
  <c r="G27" i="4"/>
  <c r="H27" i="4" s="1"/>
  <c r="G43" i="4"/>
  <c r="H43" i="4" s="1"/>
  <c r="G59" i="4"/>
  <c r="H59" i="4" s="1"/>
  <c r="G75" i="4"/>
  <c r="H75" i="4" s="1"/>
  <c r="G95" i="4"/>
  <c r="H95" i="4" s="1"/>
  <c r="G116" i="4"/>
  <c r="H116" i="4" s="1"/>
  <c r="G139" i="4"/>
  <c r="H139" i="4" s="1"/>
  <c r="G159" i="4"/>
  <c r="H159" i="4" s="1"/>
  <c r="G180" i="4"/>
  <c r="H180" i="4" s="1"/>
  <c r="G203" i="4"/>
  <c r="H203" i="4" s="1"/>
  <c r="G223" i="4"/>
  <c r="H223" i="4" s="1"/>
  <c r="G244" i="4"/>
  <c r="H244" i="4" s="1"/>
  <c r="G267" i="4"/>
  <c r="H267" i="4" s="1"/>
  <c r="G287" i="4"/>
  <c r="H287" i="4" s="1"/>
  <c r="G308" i="4"/>
  <c r="H308" i="4" s="1"/>
  <c r="G331" i="4"/>
  <c r="H331" i="4" s="1"/>
  <c r="G351" i="4"/>
  <c r="H351" i="4" s="1"/>
  <c r="G372" i="4"/>
  <c r="H372" i="4" s="1"/>
  <c r="G395" i="4"/>
  <c r="H395" i="4" s="1"/>
  <c r="G415" i="4"/>
  <c r="H415" i="4" s="1"/>
  <c r="G436" i="4"/>
  <c r="H436" i="4" s="1"/>
  <c r="G28" i="4"/>
  <c r="H28" i="4" s="1"/>
  <c r="G44" i="4"/>
  <c r="H44" i="4" s="1"/>
  <c r="G60" i="4"/>
  <c r="H60" i="4" s="1"/>
  <c r="G76" i="4"/>
  <c r="H76" i="4" s="1"/>
  <c r="G99" i="4"/>
  <c r="H99" i="4" s="1"/>
  <c r="G119" i="4"/>
  <c r="H119" i="4" s="1"/>
  <c r="G140" i="4"/>
  <c r="H140" i="4" s="1"/>
  <c r="G163" i="4"/>
  <c r="H163" i="4" s="1"/>
  <c r="G183" i="4"/>
  <c r="H183" i="4" s="1"/>
  <c r="G204" i="4"/>
  <c r="H204" i="4" s="1"/>
  <c r="G227" i="4"/>
  <c r="H227" i="4" s="1"/>
  <c r="G247" i="4"/>
  <c r="H247" i="4" s="1"/>
  <c r="G268" i="4"/>
  <c r="H268" i="4" s="1"/>
  <c r="G291" i="4"/>
  <c r="H291" i="4" s="1"/>
  <c r="G311" i="4"/>
  <c r="H311" i="4" s="1"/>
  <c r="G332" i="4"/>
  <c r="H332" i="4" s="1"/>
  <c r="G355" i="4"/>
  <c r="H355" i="4" s="1"/>
  <c r="G375" i="4"/>
  <c r="H375" i="4" s="1"/>
  <c r="G396" i="4"/>
  <c r="H396" i="4" s="1"/>
  <c r="G419" i="4"/>
  <c r="H419" i="4" s="1"/>
  <c r="G439" i="4"/>
  <c r="H439" i="4" s="1"/>
</calcChain>
</file>

<file path=xl/sharedStrings.xml><?xml version="1.0" encoding="utf-8"?>
<sst xmlns="http://schemas.openxmlformats.org/spreadsheetml/2006/main" count="1951" uniqueCount="140">
  <si>
    <t># Channels=</t>
  </si>
  <si>
    <t>COMPARE Version 3.6.1</t>
  </si>
  <si>
    <t>Run at 2020/03/13 16:05:15</t>
  </si>
  <si>
    <t xml:space="preserve"> </t>
  </si>
  <si>
    <t>Primary</t>
  </si>
  <si>
    <t>Secondary</t>
  </si>
  <si>
    <t>Ref</t>
  </si>
  <si>
    <t>Pressure</t>
  </si>
  <si>
    <t>Comp 1</t>
  </si>
  <si>
    <t xml:space="preserve">  </t>
  </si>
  <si>
    <t>Average Size:</t>
  </si>
  <si>
    <t>(S-P)</t>
  </si>
  <si>
    <t>File Name</t>
  </si>
  <si>
    <t>Count</t>
  </si>
  <si>
    <t>Value</t>
  </si>
  <si>
    <t>Avg</t>
  </si>
  <si>
    <t>Std Dev</t>
  </si>
  <si>
    <t>Diff</t>
  </si>
  <si>
    <t xml:space="preserve"> 2019-023-0002.mrgcor1</t>
  </si>
  <si>
    <t>2019-023-0002.samcor1</t>
  </si>
  <si>
    <t xml:space="preserve"> 2019-023-0004.mrgcor1</t>
  </si>
  <si>
    <t>2019-023-0004.samcor1</t>
  </si>
  <si>
    <t xml:space="preserve"> 2019-023-0006.mrgcor1</t>
  </si>
  <si>
    <t>2019-023-0006.samcor1</t>
  </si>
  <si>
    <t xml:space="preserve"> 2019-023-0007.mrgcor1</t>
  </si>
  <si>
    <t>2019-023-0007.samcor1</t>
  </si>
  <si>
    <t xml:space="preserve"> 2019-023-0009.mrgcor1</t>
  </si>
  <si>
    <t>2019-023-0009.samcor1</t>
  </si>
  <si>
    <t xml:space="preserve"> 2019-023-0013.mrgcor1</t>
  </si>
  <si>
    <t>2019-023-0013.samcor1</t>
  </si>
  <si>
    <t xml:space="preserve"> 2019-023-0027.mrgcor1</t>
  </si>
  <si>
    <t>2019-023-0027.samcor1</t>
  </si>
  <si>
    <t xml:space="preserve"> 2019-023-0028.mrgcor1</t>
  </si>
  <si>
    <t>2019-023-0028.samcor1</t>
  </si>
  <si>
    <t xml:space="preserve"> 2019-023-0031.mrgcor1</t>
  </si>
  <si>
    <t>2019-023-0031.samcor1</t>
  </si>
  <si>
    <t xml:space="preserve"> 2019-023-0032.mrgcor1</t>
  </si>
  <si>
    <t>2019-023-0032.samcor1</t>
  </si>
  <si>
    <t xml:space="preserve"> 2019-023-0034.mrgcor1</t>
  </si>
  <si>
    <t>2019-023-0034.samcor1</t>
  </si>
  <si>
    <t xml:space="preserve"> 2019-023-0044.mrgcor1</t>
  </si>
  <si>
    <t>2019-023-0044.samcor1</t>
  </si>
  <si>
    <t xml:space="preserve"> 2019-023-0047.mrgcor1</t>
  </si>
  <si>
    <t>2019-023-0047.samcor1</t>
  </si>
  <si>
    <t xml:space="preserve"> 2019-023-0051.mrgcor1</t>
  </si>
  <si>
    <t>2019-023-0051.samcor1</t>
  </si>
  <si>
    <t xml:space="preserve"> 2019-023-0054.mrgcor1</t>
  </si>
  <si>
    <t>2019-023-0054.samcor1</t>
  </si>
  <si>
    <t xml:space="preserve"> 2019-023-0058.mrgcor1</t>
  </si>
  <si>
    <t>2019-023-0058.samcor1</t>
  </si>
  <si>
    <t xml:space="preserve"> 2019-023-0060.mrgcor1</t>
  </si>
  <si>
    <t>2019-023-0060.samcor1</t>
  </si>
  <si>
    <t xml:space="preserve"> 2019-023-0061.mrgcor1</t>
  </si>
  <si>
    <t>2019-023-0061.samcor1</t>
  </si>
  <si>
    <t xml:space="preserve"> 2019-023-0062.mrgcor1</t>
  </si>
  <si>
    <t>2019-023-0062.samcor1</t>
  </si>
  <si>
    <t xml:space="preserve"> 2019-023-0063.mrgcor1</t>
  </si>
  <si>
    <t>2019-023-0063.samcor1</t>
  </si>
  <si>
    <t xml:space="preserve"> 2019-023-0066.mrgcor1</t>
  </si>
  <si>
    <t>2019-023-0066.samcor1</t>
  </si>
  <si>
    <t xml:space="preserve"> 2019-023-0069.mrgcor1</t>
  </si>
  <si>
    <t>2019-023-0069.samcor1</t>
  </si>
  <si>
    <t xml:space="preserve"> 2019-023-0071.mrgcor1</t>
  </si>
  <si>
    <t>2019-023-0071.samcor1</t>
  </si>
  <si>
    <t xml:space="preserve"> 2019-023-0076.mrgcor1</t>
  </si>
  <si>
    <t>2019-023-0076.samcor1</t>
  </si>
  <si>
    <t xml:space="preserve"> 2019-023-0084.mrgcor1</t>
  </si>
  <si>
    <t>2019-023-0084.samcor1</t>
  </si>
  <si>
    <t xml:space="preserve"> 2019-023-0086.mrgcor1</t>
  </si>
  <si>
    <t>2019-023-0086.samcor1</t>
  </si>
  <si>
    <t xml:space="preserve"> 2019-023-0089.mrgcor1</t>
  </si>
  <si>
    <t>2019-023-0089.samcor1</t>
  </si>
  <si>
    <t xml:space="preserve"> 2019-023-0094.mrgcor1</t>
  </si>
  <si>
    <t>2019-023-0094.samcor1</t>
  </si>
  <si>
    <t xml:space="preserve"> 2019-023-0099.mrgcor1</t>
  </si>
  <si>
    <t>2019-023-0099.samcor1</t>
  </si>
  <si>
    <t xml:space="preserve"> 2019-023-0101.mrgcor1</t>
  </si>
  <si>
    <t>2019-023-0101.samcor1</t>
  </si>
  <si>
    <t xml:space="preserve"> 2019-023-0105.mrgcor1</t>
  </si>
  <si>
    <t>2019-023-0105.samcor1</t>
  </si>
  <si>
    <t xml:space="preserve"> 2019-023-0121.mrgcor1</t>
  </si>
  <si>
    <t>2019-023-0121.samcor1</t>
  </si>
  <si>
    <t xml:space="preserve"> 2019-023-0123.mrgcor1</t>
  </si>
  <si>
    <t>2019-023-0123.samcor1</t>
  </si>
  <si>
    <t xml:space="preserve"> 2019-023-0129.mrgcor1</t>
  </si>
  <si>
    <t>2019-023-0129.samcor1</t>
  </si>
  <si>
    <t xml:space="preserve"> 2019-023-0143.mrgcor1</t>
  </si>
  <si>
    <t>2019-023-0143.samcor1</t>
  </si>
  <si>
    <t xml:space="preserve"> 2019-023-0150.mrgcor1</t>
  </si>
  <si>
    <t>2019-023-0150.samcor1</t>
  </si>
  <si>
    <t xml:space="preserve"> 2019-023-0184.mrgcor1</t>
  </si>
  <si>
    <t>2019-023-0184.samcor1</t>
  </si>
  <si>
    <t xml:space="preserve"> 2019-023-0195.mrgcor1</t>
  </si>
  <si>
    <t>2019-023-0195.samcor1</t>
  </si>
  <si>
    <t>Compare Excel Add-in Version 2.2</t>
  </si>
  <si>
    <t>Comparison Name</t>
  </si>
  <si>
    <t>Number of Files=</t>
  </si>
  <si>
    <t>Pair #</t>
  </si>
  <si>
    <t>Primary File</t>
  </si>
  <si>
    <t>Secondary File</t>
  </si>
  <si>
    <t>First Row in Main</t>
  </si>
  <si>
    <t>Last Row in Main</t>
  </si>
  <si>
    <t>Comparison</t>
  </si>
  <si>
    <t>DOX_BOT</t>
  </si>
  <si>
    <t>DOX_CTD</t>
  </si>
  <si>
    <t>Index to Fit Worksheets</t>
  </si>
  <si>
    <t>Fit#</t>
  </si>
  <si>
    <t>Description</t>
  </si>
  <si>
    <t>Versus</t>
  </si>
  <si>
    <t>Number of File Pairs</t>
  </si>
  <si>
    <t>Calculation of Linear Least Squares Fit For</t>
  </si>
  <si>
    <t>(DOX_CTD - DOX_BOT)</t>
  </si>
  <si>
    <t>Coefficients</t>
  </si>
  <si>
    <t>Std Err.</t>
  </si>
  <si>
    <t>m=</t>
  </si>
  <si>
    <t>b=</t>
  </si>
  <si>
    <t>Error Estimates</t>
  </si>
  <si>
    <t>Coeff of Determination</t>
  </si>
  <si>
    <t>Std Dev of Resid</t>
  </si>
  <si>
    <t>Resid Sum of Squares</t>
  </si>
  <si>
    <t>Regression Line Limits</t>
  </si>
  <si>
    <t>X</t>
  </si>
  <si>
    <t>CALC Y</t>
  </si>
  <si>
    <t xml:space="preserve"># of Values Extracted = </t>
  </si>
  <si>
    <t xml:space="preserve"># of Values Used in Fit = </t>
  </si>
  <si>
    <t>File</t>
  </si>
  <si>
    <t>Use</t>
  </si>
  <si>
    <t>in Fit?</t>
  </si>
  <si>
    <t>Average</t>
  </si>
  <si>
    <t>Diff (DOX_CTD - DOX_BOT)</t>
  </si>
  <si>
    <t>Measured</t>
  </si>
  <si>
    <t>Fit</t>
  </si>
  <si>
    <t>Resid</t>
  </si>
  <si>
    <t>Fit vs.</t>
  </si>
  <si>
    <t>Y</t>
  </si>
  <si>
    <t>YES</t>
  </si>
  <si>
    <t>Fit Equation: Diff = m * Prop + b</t>
  </si>
  <si>
    <t>where: Diff =Diff (DOX_CTD - DOX_BOT), Prop=DOX_CTD</t>
  </si>
  <si>
    <t>NO</t>
  </si>
  <si>
    <t>where: Diff =Diff (DOX_CTD - DOX_BOT), Prop=Pressure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</si>
</sst>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Continuous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Continuous"/>
    </xf>
    <xf numFmtId="0" fontId="16" fillId="0" borderId="11" xfId="0" applyNumberFormat="1" applyFont="1" applyBorder="1" applyAlignment="1">
      <alignment horizontal="centerContinuous"/>
    </xf>
    <xf numFmtId="0" fontId="0" fillId="0" borderId="1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6" fillId="0" borderId="15" xfId="0" applyNumberFormat="1" applyFont="1" applyBorder="1" applyAlignment="1">
      <alignment horizontal="center"/>
    </xf>
    <xf numFmtId="0" fontId="16" fillId="0" borderId="17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10" xfId="0" applyNumberForma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19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5" xfId="0" applyNumberFormat="1" applyBorder="1" applyAlignment="1">
      <alignment horizontal="left"/>
    </xf>
    <xf numFmtId="0" fontId="0" fillId="0" borderId="20" xfId="0" applyNumberFormat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0" fontId="0" fillId="0" borderId="21" xfId="0" applyNumberFormat="1" applyBorder="1" applyAlignment="1">
      <alignment horizontal="left"/>
    </xf>
    <xf numFmtId="0" fontId="0" fillId="0" borderId="22" xfId="0" applyBorder="1"/>
    <xf numFmtId="0" fontId="16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/>
    <xf numFmtId="0" fontId="19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0" fillId="0" borderId="23" xfId="0" applyBorder="1"/>
    <xf numFmtId="0" fontId="0" fillId="0" borderId="24" xfId="0" applyBorder="1"/>
    <xf numFmtId="0" fontId="16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23" xfId="0" applyFont="1" applyBorder="1" applyAlignment="1">
      <alignment horizontal="centerContinuous"/>
    </xf>
    <xf numFmtId="0" fontId="16" fillId="0" borderId="25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0" xfId="0" applyFont="1" applyBorder="1" applyAlignment="1">
      <alignment horizontal="centerContinuous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17" xfId="0" applyBorder="1"/>
    <xf numFmtId="0" fontId="0" fillId="0" borderId="32" xfId="0" applyBorder="1"/>
    <xf numFmtId="0" fontId="0" fillId="0" borderId="30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kern="1200" baseline="0">
                <a:solidFill>
                  <a:srgbClr val="000000"/>
                </a:solidFill>
                <a:effectLst/>
              </a:rPr>
              <a:t>2019-023 after initial recalibration of SBE DO</a:t>
            </a:r>
            <a:endParaRPr lang="en-US">
              <a:effectLst/>
            </a:endParaRPr>
          </a:p>
          <a:p>
            <a:pPr>
              <a:defRPr sz="1400"/>
            </a:pPr>
            <a:r>
              <a:rPr lang="en-US"/>
              <a:t>(DOX_CTD - DOX_BOT) vs. DOX_CTD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 (DOX_CTD - DOX_BOT)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Fit_1!$E$17:$E$442</c:f>
                <c:numCache>
                  <c:formatCode>General</c:formatCode>
                  <c:ptCount val="426"/>
                  <c:pt idx="0">
                    <c:v>7.2516899999999999E-3</c:v>
                  </c:pt>
                  <c:pt idx="1">
                    <c:v>4.7932399999999998E-3</c:v>
                  </c:pt>
                  <c:pt idx="2">
                    <c:v>4.98833E-3</c:v>
                  </c:pt>
                  <c:pt idx="3">
                    <c:v>4.0041800000000004E-3</c:v>
                  </c:pt>
                  <c:pt idx="4">
                    <c:v>1.0700400000000001E-2</c:v>
                  </c:pt>
                  <c:pt idx="5">
                    <c:v>1.8405299999999999E-2</c:v>
                  </c:pt>
                  <c:pt idx="6">
                    <c:v>1.5812199999999998E-2</c:v>
                  </c:pt>
                  <c:pt idx="7">
                    <c:v>3.3556599999999999E-2</c:v>
                  </c:pt>
                  <c:pt idx="8">
                    <c:v>1.0263899999999999E-2</c:v>
                  </c:pt>
                  <c:pt idx="9">
                    <c:v>1.02533E-2</c:v>
                  </c:pt>
                  <c:pt idx="10">
                    <c:v>1.76259E-2</c:v>
                  </c:pt>
                  <c:pt idx="11">
                    <c:v>4.2327299999999997E-3</c:v>
                  </c:pt>
                  <c:pt idx="12">
                    <c:v>4.8715800000000004E-3</c:v>
                  </c:pt>
                  <c:pt idx="13">
                    <c:v>6.6442300000000001E-3</c:v>
                  </c:pt>
                  <c:pt idx="14">
                    <c:v>6.7335399999999997E-3</c:v>
                  </c:pt>
                  <c:pt idx="15">
                    <c:v>5.5723200000000004E-3</c:v>
                  </c:pt>
                  <c:pt idx="16">
                    <c:v>5.3628800000000004E-3</c:v>
                  </c:pt>
                  <c:pt idx="17">
                    <c:v>5.0791600000000001E-3</c:v>
                  </c:pt>
                  <c:pt idx="18">
                    <c:v>4.7517499999999999E-3</c:v>
                  </c:pt>
                  <c:pt idx="19">
                    <c:v>5.3824500000000004E-3</c:v>
                  </c:pt>
                  <c:pt idx="20">
                    <c:v>5.1104799999999997E-3</c:v>
                  </c:pt>
                  <c:pt idx="21">
                    <c:v>8.55006E-3</c:v>
                  </c:pt>
                  <c:pt idx="22">
                    <c:v>4.8290199999999998E-3</c:v>
                  </c:pt>
                  <c:pt idx="23">
                    <c:v>3.7107899999999998E-3</c:v>
                  </c:pt>
                  <c:pt idx="24">
                    <c:v>7.2738500000000001E-3</c:v>
                  </c:pt>
                  <c:pt idx="25">
                    <c:v>6.3195100000000004E-3</c:v>
                  </c:pt>
                  <c:pt idx="26">
                    <c:v>1.5249499999999999E-2</c:v>
                  </c:pt>
                  <c:pt idx="27">
                    <c:v>7.1003500000000001E-3</c:v>
                  </c:pt>
                  <c:pt idx="28">
                    <c:v>7.4783500000000003E-2</c:v>
                  </c:pt>
                  <c:pt idx="29">
                    <c:v>8.9409399999999997E-3</c:v>
                  </c:pt>
                  <c:pt idx="30">
                    <c:v>4.19733E-3</c:v>
                  </c:pt>
                  <c:pt idx="31">
                    <c:v>4.2686800000000004E-3</c:v>
                  </c:pt>
                  <c:pt idx="32">
                    <c:v>4.1190799999999998E-3</c:v>
                  </c:pt>
                  <c:pt idx="33">
                    <c:v>2.2838199999999999E-2</c:v>
                  </c:pt>
                  <c:pt idx="34">
                    <c:v>9.11497E-3</c:v>
                  </c:pt>
                  <c:pt idx="35">
                    <c:v>4.5282599999999999E-2</c:v>
                  </c:pt>
                  <c:pt idx="36">
                    <c:v>7.1794800000000002E-3</c:v>
                  </c:pt>
                  <c:pt idx="37">
                    <c:v>4.8912599999999997E-3</c:v>
                  </c:pt>
                  <c:pt idx="38">
                    <c:v>5.3061799999999998E-3</c:v>
                  </c:pt>
                  <c:pt idx="39">
                    <c:v>4.0873300000000001E-3</c:v>
                  </c:pt>
                  <c:pt idx="40">
                    <c:v>6.2779999999999997E-3</c:v>
                  </c:pt>
                  <c:pt idx="41">
                    <c:v>6.0398099999999996E-3</c:v>
                  </c:pt>
                  <c:pt idx="42">
                    <c:v>4.0991600000000001E-3</c:v>
                  </c:pt>
                  <c:pt idx="43">
                    <c:v>5.2968199999999998E-3</c:v>
                  </c:pt>
                  <c:pt idx="44">
                    <c:v>6.3695000000000002E-3</c:v>
                  </c:pt>
                  <c:pt idx="45">
                    <c:v>4.4715199999999997E-3</c:v>
                  </c:pt>
                  <c:pt idx="46">
                    <c:v>4.2060300000000004E-3</c:v>
                  </c:pt>
                  <c:pt idx="47">
                    <c:v>4.3483699999999998E-3</c:v>
                  </c:pt>
                  <c:pt idx="48">
                    <c:v>4.97781E-3</c:v>
                  </c:pt>
                  <c:pt idx="49">
                    <c:v>8.46856E-3</c:v>
                  </c:pt>
                  <c:pt idx="50">
                    <c:v>4.5178400000000004E-3</c:v>
                  </c:pt>
                  <c:pt idx="51">
                    <c:v>6.15746E-3</c:v>
                  </c:pt>
                  <c:pt idx="52">
                    <c:v>9.0256999999999993E-3</c:v>
                  </c:pt>
                  <c:pt idx="53">
                    <c:v>2.9217900000000002E-2</c:v>
                  </c:pt>
                  <c:pt idx="54">
                    <c:v>1.01779E-2</c:v>
                  </c:pt>
                  <c:pt idx="55">
                    <c:v>4.0804700000000001E-3</c:v>
                  </c:pt>
                  <c:pt idx="56">
                    <c:v>5.42429E-3</c:v>
                  </c:pt>
                  <c:pt idx="57">
                    <c:v>3.6611600000000001E-3</c:v>
                  </c:pt>
                  <c:pt idx="58">
                    <c:v>4.0130499999999998E-3</c:v>
                  </c:pt>
                  <c:pt idx="59">
                    <c:v>3.8961299999999998E-3</c:v>
                  </c:pt>
                  <c:pt idx="60">
                    <c:v>3.79452E-3</c:v>
                  </c:pt>
                  <c:pt idx="61">
                    <c:v>4.8191600000000003E-3</c:v>
                  </c:pt>
                  <c:pt idx="62">
                    <c:v>3.5288100000000003E-2</c:v>
                  </c:pt>
                  <c:pt idx="63">
                    <c:v>8.4349000000000004E-3</c:v>
                  </c:pt>
                  <c:pt idx="64">
                    <c:v>4.6385999999999997E-3</c:v>
                  </c:pt>
                  <c:pt idx="65">
                    <c:v>8.0468699999999994E-3</c:v>
                  </c:pt>
                  <c:pt idx="66">
                    <c:v>5.3335300000000004E-3</c:v>
                  </c:pt>
                  <c:pt idx="67">
                    <c:v>5.0432000000000003E-3</c:v>
                  </c:pt>
                  <c:pt idx="68">
                    <c:v>4.6559100000000001E-3</c:v>
                  </c:pt>
                  <c:pt idx="69">
                    <c:v>6.4362300000000002E-3</c:v>
                  </c:pt>
                  <c:pt idx="70">
                    <c:v>6.2149600000000003E-3</c:v>
                  </c:pt>
                  <c:pt idx="71">
                    <c:v>7.5162900000000001E-3</c:v>
                  </c:pt>
                  <c:pt idx="72">
                    <c:v>7.2029199999999998E-3</c:v>
                  </c:pt>
                  <c:pt idx="73">
                    <c:v>7.31578E-3</c:v>
                  </c:pt>
                  <c:pt idx="74">
                    <c:v>6.3585200000000003E-3</c:v>
                  </c:pt>
                  <c:pt idx="75">
                    <c:v>6.3829999999999998E-3</c:v>
                  </c:pt>
                  <c:pt idx="76">
                    <c:v>5.75217E-3</c:v>
                  </c:pt>
                  <c:pt idx="77">
                    <c:v>5.0916499999999996E-3</c:v>
                  </c:pt>
                  <c:pt idx="78">
                    <c:v>6.0334400000000002E-3</c:v>
                  </c:pt>
                  <c:pt idx="79">
                    <c:v>4.2999400000000004E-3</c:v>
                  </c:pt>
                  <c:pt idx="80">
                    <c:v>4.9952099999999999E-3</c:v>
                  </c:pt>
                  <c:pt idx="81">
                    <c:v>1.0965000000000001E-2</c:v>
                  </c:pt>
                  <c:pt idx="82">
                    <c:v>6.1271299999999997E-3</c:v>
                  </c:pt>
                  <c:pt idx="83">
                    <c:v>7.2980600000000003E-3</c:v>
                  </c:pt>
                  <c:pt idx="84">
                    <c:v>8.5208000000000002E-3</c:v>
                  </c:pt>
                  <c:pt idx="85">
                    <c:v>1.2272099999999999E-2</c:v>
                  </c:pt>
                  <c:pt idx="86">
                    <c:v>1.0944499999999999E-2</c:v>
                  </c:pt>
                  <c:pt idx="87">
                    <c:v>6.4546400000000002E-3</c:v>
                  </c:pt>
                  <c:pt idx="88">
                    <c:v>7.5769899999999996E-3</c:v>
                  </c:pt>
                  <c:pt idx="89">
                    <c:v>9.3055199999999994E-3</c:v>
                  </c:pt>
                  <c:pt idx="90">
                    <c:v>9.4965999999999991E-3</c:v>
                  </c:pt>
                  <c:pt idx="91">
                    <c:v>7.1437999999999996E-3</c:v>
                  </c:pt>
                  <c:pt idx="92">
                    <c:v>5.9748400000000004E-3</c:v>
                  </c:pt>
                  <c:pt idx="93">
                    <c:v>5.0406899999999996E-3</c:v>
                  </c:pt>
                  <c:pt idx="94">
                    <c:v>4.9255599999999998E-3</c:v>
                  </c:pt>
                  <c:pt idx="95">
                    <c:v>5.3220300000000002E-3</c:v>
                  </c:pt>
                  <c:pt idx="96">
                    <c:v>4.3601600000000001E-3</c:v>
                  </c:pt>
                  <c:pt idx="97">
                    <c:v>6.3509700000000001E-3</c:v>
                  </c:pt>
                  <c:pt idx="98">
                    <c:v>5.8135499999999998E-3</c:v>
                  </c:pt>
                  <c:pt idx="99">
                    <c:v>6.99696E-3</c:v>
                  </c:pt>
                  <c:pt idx="100">
                    <c:v>7.8697899999999998E-3</c:v>
                  </c:pt>
                  <c:pt idx="101">
                    <c:v>4.8513200000000001E-3</c:v>
                  </c:pt>
                  <c:pt idx="102">
                    <c:v>1.00795E-2</c:v>
                  </c:pt>
                  <c:pt idx="103">
                    <c:v>1.90741E-2</c:v>
                  </c:pt>
                  <c:pt idx="104">
                    <c:v>6.4491699999999997E-3</c:v>
                  </c:pt>
                  <c:pt idx="105">
                    <c:v>8.7278600000000005E-3</c:v>
                  </c:pt>
                  <c:pt idx="106">
                    <c:v>8.2105600000000004E-3</c:v>
                  </c:pt>
                  <c:pt idx="107">
                    <c:v>1.0218E-2</c:v>
                  </c:pt>
                  <c:pt idx="108">
                    <c:v>5.2893300000000001E-3</c:v>
                  </c:pt>
                  <c:pt idx="109">
                    <c:v>5.65432E-3</c:v>
                  </c:pt>
                  <c:pt idx="110">
                    <c:v>5.9392500000000001E-3</c:v>
                  </c:pt>
                  <c:pt idx="111">
                    <c:v>6.3616999999999996E-3</c:v>
                  </c:pt>
                  <c:pt idx="112">
                    <c:v>5.3877700000000001E-3</c:v>
                  </c:pt>
                  <c:pt idx="113">
                    <c:v>5.9698499999999996E-3</c:v>
                  </c:pt>
                  <c:pt idx="114">
                    <c:v>7.1232800000000001E-3</c:v>
                  </c:pt>
                  <c:pt idx="115">
                    <c:v>6.1828999999999999E-3</c:v>
                  </c:pt>
                  <c:pt idx="116">
                    <c:v>5.0103500000000002E-3</c:v>
                  </c:pt>
                  <c:pt idx="117">
                    <c:v>7.1267300000000004E-3</c:v>
                  </c:pt>
                  <c:pt idx="118">
                    <c:v>2.1188100000000001E-2</c:v>
                  </c:pt>
                  <c:pt idx="119">
                    <c:v>9.1598600000000006E-3</c:v>
                  </c:pt>
                  <c:pt idx="120">
                    <c:v>8.2370499999999992E-3</c:v>
                  </c:pt>
                  <c:pt idx="121">
                    <c:v>1.2792100000000001E-2</c:v>
                  </c:pt>
                  <c:pt idx="122">
                    <c:v>6.2175199999999998E-3</c:v>
                  </c:pt>
                  <c:pt idx="123">
                    <c:v>8.6773100000000006E-3</c:v>
                  </c:pt>
                  <c:pt idx="124">
                    <c:v>5.5581700000000003E-3</c:v>
                  </c:pt>
                  <c:pt idx="125">
                    <c:v>6.0485900000000004E-3</c:v>
                  </c:pt>
                  <c:pt idx="126">
                    <c:v>4.6358199999999997E-3</c:v>
                  </c:pt>
                  <c:pt idx="127">
                    <c:v>5.7677800000000001E-3</c:v>
                  </c:pt>
                  <c:pt idx="128">
                    <c:v>6.1464299999999996E-3</c:v>
                  </c:pt>
                  <c:pt idx="129">
                    <c:v>5.81951E-3</c:v>
                  </c:pt>
                  <c:pt idx="130">
                    <c:v>4.3667899999999997E-3</c:v>
                  </c:pt>
                  <c:pt idx="131">
                    <c:v>5.2567500000000001E-3</c:v>
                  </c:pt>
                  <c:pt idx="132">
                    <c:v>5.3471300000000003E-3</c:v>
                  </c:pt>
                  <c:pt idx="133">
                    <c:v>5.7154900000000002E-3</c:v>
                  </c:pt>
                  <c:pt idx="134">
                    <c:v>1.59288E-2</c:v>
                  </c:pt>
                  <c:pt idx="135">
                    <c:v>5.8839499999999998E-3</c:v>
                  </c:pt>
                  <c:pt idx="136">
                    <c:v>2.5413999999999999E-2</c:v>
                  </c:pt>
                  <c:pt idx="137">
                    <c:v>2.64017E-2</c:v>
                  </c:pt>
                  <c:pt idx="138">
                    <c:v>3.5811099999999998E-2</c:v>
                  </c:pt>
                  <c:pt idx="139">
                    <c:v>5.7140300000000002E-3</c:v>
                  </c:pt>
                  <c:pt idx="140">
                    <c:v>7.5514800000000002E-3</c:v>
                  </c:pt>
                  <c:pt idx="141">
                    <c:v>6.5158100000000004E-3</c:v>
                  </c:pt>
                  <c:pt idx="142">
                    <c:v>5.1289700000000001E-3</c:v>
                  </c:pt>
                  <c:pt idx="143">
                    <c:v>5.1125399999999996E-3</c:v>
                  </c:pt>
                  <c:pt idx="144">
                    <c:v>7.0377599999999997E-3</c:v>
                  </c:pt>
                  <c:pt idx="145">
                    <c:v>5.2362199999999998E-3</c:v>
                  </c:pt>
                  <c:pt idx="146">
                    <c:v>7.7219599999999999E-2</c:v>
                  </c:pt>
                  <c:pt idx="147">
                    <c:v>1.15846E-2</c:v>
                  </c:pt>
                  <c:pt idx="148">
                    <c:v>8.02749E-3</c:v>
                  </c:pt>
                  <c:pt idx="149">
                    <c:v>6.8752800000000001E-3</c:v>
                  </c:pt>
                  <c:pt idx="150">
                    <c:v>7.39231E-3</c:v>
                  </c:pt>
                  <c:pt idx="151">
                    <c:v>7.86391E-3</c:v>
                  </c:pt>
                  <c:pt idx="152">
                    <c:v>1.4092E-2</c:v>
                  </c:pt>
                  <c:pt idx="153">
                    <c:v>6.4891699999999998E-3</c:v>
                  </c:pt>
                  <c:pt idx="154">
                    <c:v>6.3129600000000003E-3</c:v>
                  </c:pt>
                  <c:pt idx="155">
                    <c:v>7.6046899999999999E-3</c:v>
                  </c:pt>
                  <c:pt idx="156">
                    <c:v>9.8425600000000002E-3</c:v>
                  </c:pt>
                  <c:pt idx="157">
                    <c:v>0.21898200000000001</c:v>
                  </c:pt>
                  <c:pt idx="158">
                    <c:v>5.6133199999999998E-3</c:v>
                  </c:pt>
                  <c:pt idx="159">
                    <c:v>4.6359000000000001E-3</c:v>
                  </c:pt>
                  <c:pt idx="160">
                    <c:v>5.1758999999999998E-3</c:v>
                  </c:pt>
                  <c:pt idx="161">
                    <c:v>3.9812199999999997E-3</c:v>
                  </c:pt>
                  <c:pt idx="162">
                    <c:v>3.8217300000000002E-3</c:v>
                  </c:pt>
                  <c:pt idx="163">
                    <c:v>5.5643300000000001E-3</c:v>
                  </c:pt>
                  <c:pt idx="164">
                    <c:v>4.8081799999999996E-3</c:v>
                  </c:pt>
                  <c:pt idx="165">
                    <c:v>6.3140999999999996E-3</c:v>
                  </c:pt>
                  <c:pt idx="166">
                    <c:v>1.76066E-2</c:v>
                  </c:pt>
                  <c:pt idx="167">
                    <c:v>3.2592099999999999E-2</c:v>
                  </c:pt>
                  <c:pt idx="168">
                    <c:v>7.0895699999999999E-3</c:v>
                  </c:pt>
                  <c:pt idx="169">
                    <c:v>3.5058699999999999E-3</c:v>
                  </c:pt>
                  <c:pt idx="170">
                    <c:v>7.1639099999999999E-3</c:v>
                  </c:pt>
                  <c:pt idx="171">
                    <c:v>5.8621400000000001E-3</c:v>
                  </c:pt>
                  <c:pt idx="172">
                    <c:v>6.2673700000000004E-3</c:v>
                  </c:pt>
                  <c:pt idx="173">
                    <c:v>1.4378999999999999E-2</c:v>
                  </c:pt>
                  <c:pt idx="174">
                    <c:v>2.5819600000000002E-2</c:v>
                  </c:pt>
                  <c:pt idx="175">
                    <c:v>1.63172E-2</c:v>
                  </c:pt>
                  <c:pt idx="176">
                    <c:v>5.1970000000000002E-3</c:v>
                  </c:pt>
                  <c:pt idx="177">
                    <c:v>4.7152100000000001E-3</c:v>
                  </c:pt>
                  <c:pt idx="178">
                    <c:v>3.77408E-3</c:v>
                  </c:pt>
                  <c:pt idx="179">
                    <c:v>7.4266599999999999E-3</c:v>
                  </c:pt>
                  <c:pt idx="180">
                    <c:v>8.4478699999999997E-3</c:v>
                  </c:pt>
                  <c:pt idx="181">
                    <c:v>0.153754</c:v>
                  </c:pt>
                  <c:pt idx="182">
                    <c:v>1.5741600000000001E-2</c:v>
                  </c:pt>
                  <c:pt idx="183">
                    <c:v>2.04125E-2</c:v>
                  </c:pt>
                  <c:pt idx="184">
                    <c:v>3.56034E-2</c:v>
                  </c:pt>
                  <c:pt idx="185">
                    <c:v>1.41332E-2</c:v>
                  </c:pt>
                  <c:pt idx="186">
                    <c:v>9.6800099999999993E-3</c:v>
                  </c:pt>
                  <c:pt idx="187">
                    <c:v>7.2770100000000004E-3</c:v>
                  </c:pt>
                  <c:pt idx="188">
                    <c:v>3.9210099999999998E-2</c:v>
                  </c:pt>
                  <c:pt idx="189">
                    <c:v>0.109712</c:v>
                  </c:pt>
                  <c:pt idx="190">
                    <c:v>1.19422E-2</c:v>
                  </c:pt>
                  <c:pt idx="191">
                    <c:v>1.29161E-2</c:v>
                  </c:pt>
                  <c:pt idx="192">
                    <c:v>5.7634799999999996E-3</c:v>
                  </c:pt>
                  <c:pt idx="193">
                    <c:v>2.2303199999999999E-2</c:v>
                  </c:pt>
                  <c:pt idx="194">
                    <c:v>1.6203100000000002E-2</c:v>
                  </c:pt>
                  <c:pt idx="195">
                    <c:v>1.16559E-2</c:v>
                  </c:pt>
                  <c:pt idx="196">
                    <c:v>1.2856899999999999E-2</c:v>
                  </c:pt>
                  <c:pt idx="197">
                    <c:v>4.5823900000000004E-3</c:v>
                  </c:pt>
                  <c:pt idx="198">
                    <c:v>6.0629400000000002E-3</c:v>
                  </c:pt>
                  <c:pt idx="199">
                    <c:v>4.3802299999999997E-3</c:v>
                  </c:pt>
                  <c:pt idx="200">
                    <c:v>8.1821800000000007E-3</c:v>
                  </c:pt>
                  <c:pt idx="201">
                    <c:v>3.4541500000000003E-2</c:v>
                  </c:pt>
                  <c:pt idx="202">
                    <c:v>5.4581500000000002E-3</c:v>
                  </c:pt>
                  <c:pt idx="203">
                    <c:v>6.1759500000000004E-3</c:v>
                  </c:pt>
                  <c:pt idx="204">
                    <c:v>5.2907400000000004E-3</c:v>
                  </c:pt>
                  <c:pt idx="205">
                    <c:v>4.8055499999999996E-3</c:v>
                  </c:pt>
                  <c:pt idx="206">
                    <c:v>5.9301299999999996E-3</c:v>
                  </c:pt>
                  <c:pt idx="207">
                    <c:v>4.3803399999999999E-3</c:v>
                  </c:pt>
                  <c:pt idx="208">
                    <c:v>5.2965299999999998E-3</c:v>
                  </c:pt>
                  <c:pt idx="209">
                    <c:v>6.2468999999999997E-3</c:v>
                  </c:pt>
                  <c:pt idx="210">
                    <c:v>4.3430400000000003E-3</c:v>
                  </c:pt>
                  <c:pt idx="211">
                    <c:v>4.9566000000000002E-3</c:v>
                  </c:pt>
                  <c:pt idx="212">
                    <c:v>4.9768900000000003E-3</c:v>
                  </c:pt>
                  <c:pt idx="213">
                    <c:v>4.4820299999999997E-3</c:v>
                  </c:pt>
                  <c:pt idx="214">
                    <c:v>6.7016200000000001E-3</c:v>
                  </c:pt>
                  <c:pt idx="215">
                    <c:v>1.0838199999999999E-2</c:v>
                  </c:pt>
                  <c:pt idx="216">
                    <c:v>5.5569399999999998E-3</c:v>
                  </c:pt>
                  <c:pt idx="217">
                    <c:v>1.0991300000000001E-2</c:v>
                  </c:pt>
                  <c:pt idx="218">
                    <c:v>1.1770900000000001E-2</c:v>
                  </c:pt>
                  <c:pt idx="219">
                    <c:v>6.7976499999999997E-3</c:v>
                  </c:pt>
                  <c:pt idx="220">
                    <c:v>9.3550200000000003E-3</c:v>
                  </c:pt>
                  <c:pt idx="221">
                    <c:v>7.06283E-3</c:v>
                  </c:pt>
                  <c:pt idx="222">
                    <c:v>9.4703900000000004E-3</c:v>
                  </c:pt>
                  <c:pt idx="223">
                    <c:v>9.5908399999999998E-3</c:v>
                  </c:pt>
                  <c:pt idx="224">
                    <c:v>9.6617000000000005E-3</c:v>
                  </c:pt>
                  <c:pt idx="225">
                    <c:v>7.1586499999999999E-3</c:v>
                  </c:pt>
                  <c:pt idx="226">
                    <c:v>5.9721100000000001E-3</c:v>
                  </c:pt>
                  <c:pt idx="227">
                    <c:v>5.7491599999999997E-3</c:v>
                  </c:pt>
                  <c:pt idx="228">
                    <c:v>4.5434500000000001E-3</c:v>
                  </c:pt>
                  <c:pt idx="229">
                    <c:v>4.9947200000000002E-3</c:v>
                  </c:pt>
                  <c:pt idx="230">
                    <c:v>5.4958999999999997E-3</c:v>
                  </c:pt>
                  <c:pt idx="231">
                    <c:v>5.9421099999999996E-3</c:v>
                  </c:pt>
                  <c:pt idx="232">
                    <c:v>4.9087599999999999E-3</c:v>
                  </c:pt>
                  <c:pt idx="233">
                    <c:v>5.2758900000000001E-3</c:v>
                  </c:pt>
                  <c:pt idx="234">
                    <c:v>1.2537299999999999E-2</c:v>
                  </c:pt>
                  <c:pt idx="235">
                    <c:v>5.0579800000000001E-3</c:v>
                  </c:pt>
                  <c:pt idx="236">
                    <c:v>5.3707E-3</c:v>
                  </c:pt>
                  <c:pt idx="237">
                    <c:v>9.9554199999999995E-3</c:v>
                  </c:pt>
                  <c:pt idx="238">
                    <c:v>8.9191400000000007E-3</c:v>
                  </c:pt>
                  <c:pt idx="239">
                    <c:v>7.5142200000000003E-3</c:v>
                  </c:pt>
                  <c:pt idx="240">
                    <c:v>7.5453300000000003E-3</c:v>
                  </c:pt>
                  <c:pt idx="241">
                    <c:v>7.0042799999999999E-3</c:v>
                  </c:pt>
                  <c:pt idx="242">
                    <c:v>7.3113300000000004E-3</c:v>
                  </c:pt>
                  <c:pt idx="243">
                    <c:v>7.4095000000000003E-3</c:v>
                  </c:pt>
                  <c:pt idx="244">
                    <c:v>6.7537099999999996E-3</c:v>
                  </c:pt>
                  <c:pt idx="245">
                    <c:v>6.04048E-3</c:v>
                  </c:pt>
                  <c:pt idx="246">
                    <c:v>5.98746E-3</c:v>
                  </c:pt>
                  <c:pt idx="247">
                    <c:v>4.9386899999999999E-3</c:v>
                  </c:pt>
                  <c:pt idx="248">
                    <c:v>6.4632200000000004E-3</c:v>
                  </c:pt>
                  <c:pt idx="249">
                    <c:v>4.7556100000000004E-3</c:v>
                  </c:pt>
                  <c:pt idx="250">
                    <c:v>4.6965599999999998E-3</c:v>
                  </c:pt>
                  <c:pt idx="251">
                    <c:v>5.5046799999999996E-3</c:v>
                  </c:pt>
                  <c:pt idx="252">
                    <c:v>1.22992E-2</c:v>
                  </c:pt>
                  <c:pt idx="253">
                    <c:v>1.1961599999999999E-2</c:v>
                  </c:pt>
                  <c:pt idx="254">
                    <c:v>5.4477600000000003E-3</c:v>
                  </c:pt>
                  <c:pt idx="255">
                    <c:v>3.6588099999999998E-2</c:v>
                  </c:pt>
                  <c:pt idx="256">
                    <c:v>7.9962100000000001E-3</c:v>
                  </c:pt>
                  <c:pt idx="257">
                    <c:v>7.0330799999999997E-3</c:v>
                  </c:pt>
                  <c:pt idx="258">
                    <c:v>7.3514399999999999E-3</c:v>
                  </c:pt>
                  <c:pt idx="259">
                    <c:v>5.34105E-3</c:v>
                  </c:pt>
                  <c:pt idx="260">
                    <c:v>4.8474299999999998E-3</c:v>
                  </c:pt>
                  <c:pt idx="261">
                    <c:v>2.9939400000000001E-2</c:v>
                  </c:pt>
                  <c:pt idx="262">
                    <c:v>4.9570999999999999E-3</c:v>
                  </c:pt>
                  <c:pt idx="263">
                    <c:v>5.8051500000000002E-3</c:v>
                  </c:pt>
                  <c:pt idx="264">
                    <c:v>6.8702499999999996E-3</c:v>
                  </c:pt>
                  <c:pt idx="265">
                    <c:v>4.9025699999999998E-2</c:v>
                  </c:pt>
                  <c:pt idx="266">
                    <c:v>8.6965600000000007E-3</c:v>
                  </c:pt>
                  <c:pt idx="267">
                    <c:v>5.27649E-3</c:v>
                  </c:pt>
                  <c:pt idx="268">
                    <c:v>5.1171200000000002E-3</c:v>
                  </c:pt>
                  <c:pt idx="269">
                    <c:v>8.2813599999999998E-3</c:v>
                  </c:pt>
                  <c:pt idx="270">
                    <c:v>1.11907E-2</c:v>
                  </c:pt>
                  <c:pt idx="271">
                    <c:v>5.8541299999999999E-3</c:v>
                  </c:pt>
                  <c:pt idx="272">
                    <c:v>1.00315E-2</c:v>
                  </c:pt>
                  <c:pt idx="273">
                    <c:v>1.35738E-2</c:v>
                  </c:pt>
                  <c:pt idx="274">
                    <c:v>9.44446E-3</c:v>
                  </c:pt>
                  <c:pt idx="275">
                    <c:v>7.8703000000000002E-3</c:v>
                  </c:pt>
                  <c:pt idx="276">
                    <c:v>7.39363E-3</c:v>
                  </c:pt>
                  <c:pt idx="277">
                    <c:v>4.9331000000000002E-3</c:v>
                  </c:pt>
                  <c:pt idx="278">
                    <c:v>5.7631599999999998E-3</c:v>
                  </c:pt>
                  <c:pt idx="279">
                    <c:v>5.03185E-3</c:v>
                  </c:pt>
                  <c:pt idx="280">
                    <c:v>5.9672900000000001E-3</c:v>
                  </c:pt>
                  <c:pt idx="281">
                    <c:v>5.9292099999999999E-3</c:v>
                  </c:pt>
                  <c:pt idx="282">
                    <c:v>5.1981500000000003E-3</c:v>
                  </c:pt>
                  <c:pt idx="283">
                    <c:v>6.56435E-3</c:v>
                  </c:pt>
                  <c:pt idx="284">
                    <c:v>6.0685899999999996E-3</c:v>
                  </c:pt>
                  <c:pt idx="285">
                    <c:v>5.7619899999999998E-3</c:v>
                  </c:pt>
                  <c:pt idx="286">
                    <c:v>1.04639E-2</c:v>
                  </c:pt>
                  <c:pt idx="287">
                    <c:v>7.4633599999999996E-3</c:v>
                  </c:pt>
                  <c:pt idx="288">
                    <c:v>1.30691E-2</c:v>
                  </c:pt>
                  <c:pt idx="289">
                    <c:v>6.76926E-3</c:v>
                  </c:pt>
                  <c:pt idx="290">
                    <c:v>6.4977100000000003E-3</c:v>
                  </c:pt>
                  <c:pt idx="291">
                    <c:v>1.50349E-2</c:v>
                  </c:pt>
                  <c:pt idx="292">
                    <c:v>9.1242500000000004E-3</c:v>
                  </c:pt>
                  <c:pt idx="293">
                    <c:v>9.6775300000000002E-3</c:v>
                  </c:pt>
                  <c:pt idx="294">
                    <c:v>5.6898199999999999E-3</c:v>
                  </c:pt>
                  <c:pt idx="295">
                    <c:v>7.4888799999999998E-3</c:v>
                  </c:pt>
                  <c:pt idx="296">
                    <c:v>6.8845599999999996E-3</c:v>
                  </c:pt>
                  <c:pt idx="297">
                    <c:v>5.4278399999999997E-3</c:v>
                  </c:pt>
                  <c:pt idx="298">
                    <c:v>6.0457699999999998E-3</c:v>
                  </c:pt>
                  <c:pt idx="299">
                    <c:v>4.0378300000000001E-3</c:v>
                  </c:pt>
                  <c:pt idx="300">
                    <c:v>6.5720400000000003E-3</c:v>
                  </c:pt>
                  <c:pt idx="301">
                    <c:v>6.0562599999999999E-3</c:v>
                  </c:pt>
                  <c:pt idx="302">
                    <c:v>5.6173999999999998E-3</c:v>
                  </c:pt>
                  <c:pt idx="303">
                    <c:v>5.9810000000000002E-3</c:v>
                  </c:pt>
                  <c:pt idx="304">
                    <c:v>6.3004699999999999E-3</c:v>
                  </c:pt>
                  <c:pt idx="305">
                    <c:v>1.3590700000000001E-2</c:v>
                  </c:pt>
                  <c:pt idx="306">
                    <c:v>7.6443600000000002E-3</c:v>
                  </c:pt>
                  <c:pt idx="307">
                    <c:v>1.0459899999999999E-2</c:v>
                  </c:pt>
                  <c:pt idx="308">
                    <c:v>1.02471E-2</c:v>
                  </c:pt>
                  <c:pt idx="309">
                    <c:v>9.5130100000000006E-3</c:v>
                  </c:pt>
                  <c:pt idx="310">
                    <c:v>7.8098300000000002E-3</c:v>
                  </c:pt>
                  <c:pt idx="311">
                    <c:v>7.1308700000000001E-3</c:v>
                  </c:pt>
                  <c:pt idx="312">
                    <c:v>9.6925399999999995E-3</c:v>
                  </c:pt>
                  <c:pt idx="313">
                    <c:v>7.6929399999999997E-3</c:v>
                  </c:pt>
                  <c:pt idx="314">
                    <c:v>7.29212E-3</c:v>
                  </c:pt>
                  <c:pt idx="315">
                    <c:v>7.1722899999999996E-3</c:v>
                  </c:pt>
                  <c:pt idx="316">
                    <c:v>9.68194E-3</c:v>
                  </c:pt>
                  <c:pt idx="317">
                    <c:v>5.1821300000000001E-3</c:v>
                  </c:pt>
                  <c:pt idx="318">
                    <c:v>5.22377E-3</c:v>
                  </c:pt>
                  <c:pt idx="319">
                    <c:v>4.1639900000000002E-3</c:v>
                  </c:pt>
                  <c:pt idx="320">
                    <c:v>1.8158500000000001E-2</c:v>
                  </c:pt>
                  <c:pt idx="321">
                    <c:v>6.2139500000000002E-3</c:v>
                  </c:pt>
                  <c:pt idx="322">
                    <c:v>6.9734799999999998E-3</c:v>
                  </c:pt>
                  <c:pt idx="323">
                    <c:v>8.3823999999999999E-3</c:v>
                  </c:pt>
                  <c:pt idx="324">
                    <c:v>4.2882099999999998E-3</c:v>
                  </c:pt>
                  <c:pt idx="325">
                    <c:v>4.3963600000000002E-3</c:v>
                  </c:pt>
                  <c:pt idx="326">
                    <c:v>2.7263200000000001E-2</c:v>
                  </c:pt>
                  <c:pt idx="327">
                    <c:v>6.0597799999999999E-3</c:v>
                  </c:pt>
                  <c:pt idx="328">
                    <c:v>1.9184199999999998E-2</c:v>
                  </c:pt>
                  <c:pt idx="329">
                    <c:v>7.1051100000000004E-3</c:v>
                  </c:pt>
                  <c:pt idx="330">
                    <c:v>4.6629699999999998E-3</c:v>
                  </c:pt>
                  <c:pt idx="331">
                    <c:v>4.7839199999999997E-3</c:v>
                  </c:pt>
                  <c:pt idx="332">
                    <c:v>5.7970299999999999E-3</c:v>
                  </c:pt>
                  <c:pt idx="333">
                    <c:v>5.9725799999999999E-3</c:v>
                  </c:pt>
                  <c:pt idx="334">
                    <c:v>1.5180000000000001E-2</c:v>
                  </c:pt>
                  <c:pt idx="335">
                    <c:v>5.5728499999999999E-3</c:v>
                  </c:pt>
                  <c:pt idx="336">
                    <c:v>1.69874E-2</c:v>
                  </c:pt>
                  <c:pt idx="337">
                    <c:v>6.22245E-3</c:v>
                  </c:pt>
                  <c:pt idx="338">
                    <c:v>3.8005299999999999E-2</c:v>
                  </c:pt>
                  <c:pt idx="339">
                    <c:v>1.0880000000000001E-2</c:v>
                  </c:pt>
                  <c:pt idx="340">
                    <c:v>1.13256E-2</c:v>
                  </c:pt>
                  <c:pt idx="341">
                    <c:v>8.1926499999999992E-3</c:v>
                  </c:pt>
                  <c:pt idx="342">
                    <c:v>8.0010600000000008E-3</c:v>
                  </c:pt>
                  <c:pt idx="343">
                    <c:v>7.7091299999999998E-3</c:v>
                  </c:pt>
                  <c:pt idx="344">
                    <c:v>4.9587099999999999E-3</c:v>
                  </c:pt>
                  <c:pt idx="345">
                    <c:v>4.1665299999999999E-3</c:v>
                  </c:pt>
                  <c:pt idx="346">
                    <c:v>5.4377799999999997E-3</c:v>
                  </c:pt>
                  <c:pt idx="347">
                    <c:v>4.9858400000000001E-3</c:v>
                  </c:pt>
                  <c:pt idx="348">
                    <c:v>5.6905899999999997E-3</c:v>
                  </c:pt>
                  <c:pt idx="349">
                    <c:v>6.1085699999999998E-3</c:v>
                  </c:pt>
                  <c:pt idx="350">
                    <c:v>4.2475500000000001E-3</c:v>
                  </c:pt>
                  <c:pt idx="351">
                    <c:v>7.99272E-3</c:v>
                  </c:pt>
                  <c:pt idx="352">
                    <c:v>7.1248500000000003E-3</c:v>
                  </c:pt>
                  <c:pt idx="353">
                    <c:v>1.09757E-2</c:v>
                  </c:pt>
                  <c:pt idx="354">
                    <c:v>7.9864600000000008E-3</c:v>
                  </c:pt>
                  <c:pt idx="355">
                    <c:v>7.1171699999999999E-3</c:v>
                  </c:pt>
                  <c:pt idx="356">
                    <c:v>1.2084299999999999E-2</c:v>
                  </c:pt>
                  <c:pt idx="357">
                    <c:v>1.8123799999999999E-2</c:v>
                  </c:pt>
                  <c:pt idx="358">
                    <c:v>1.7977400000000001E-2</c:v>
                  </c:pt>
                  <c:pt idx="359">
                    <c:v>6.6876799999999997E-3</c:v>
                  </c:pt>
                  <c:pt idx="360">
                    <c:v>1.1359599999999999E-2</c:v>
                  </c:pt>
                  <c:pt idx="361">
                    <c:v>6.6080499999999999E-3</c:v>
                  </c:pt>
                  <c:pt idx="362">
                    <c:v>8.6390100000000008E-3</c:v>
                  </c:pt>
                  <c:pt idx="363">
                    <c:v>5.4784400000000002E-3</c:v>
                  </c:pt>
                  <c:pt idx="364">
                    <c:v>6.6188100000000001E-3</c:v>
                  </c:pt>
                  <c:pt idx="365">
                    <c:v>4.8819900000000001E-3</c:v>
                  </c:pt>
                  <c:pt idx="366">
                    <c:v>4.0523900000000003E-3</c:v>
                  </c:pt>
                  <c:pt idx="367">
                    <c:v>5.6354999999999999E-3</c:v>
                  </c:pt>
                  <c:pt idx="368">
                    <c:v>4.9724799999999996E-3</c:v>
                  </c:pt>
                  <c:pt idx="369">
                    <c:v>6.7997400000000003E-3</c:v>
                  </c:pt>
                  <c:pt idx="370">
                    <c:v>5.0823300000000004E-3</c:v>
                  </c:pt>
                  <c:pt idx="371">
                    <c:v>5.9431199999999997E-3</c:v>
                  </c:pt>
                  <c:pt idx="372">
                    <c:v>5.9638599999999996E-3</c:v>
                  </c:pt>
                  <c:pt idx="373">
                    <c:v>6.8859400000000001E-3</c:v>
                  </c:pt>
                  <c:pt idx="374">
                    <c:v>7.6195300000000002E-3</c:v>
                  </c:pt>
                  <c:pt idx="375">
                    <c:v>5.4764799999999997E-3</c:v>
                  </c:pt>
                  <c:pt idx="376">
                    <c:v>1.8238000000000001E-2</c:v>
                  </c:pt>
                  <c:pt idx="377">
                    <c:v>9.9663100000000008E-3</c:v>
                  </c:pt>
                  <c:pt idx="378">
                    <c:v>1.08842E-2</c:v>
                  </c:pt>
                  <c:pt idx="379">
                    <c:v>6.6883899999999998E-3</c:v>
                  </c:pt>
                  <c:pt idx="380">
                    <c:v>1.53382E-2</c:v>
                  </c:pt>
                  <c:pt idx="381">
                    <c:v>4.29723E-3</c:v>
                  </c:pt>
                  <c:pt idx="382">
                    <c:v>7.1046399999999997E-3</c:v>
                  </c:pt>
                  <c:pt idx="383">
                    <c:v>1.27347E-2</c:v>
                  </c:pt>
                  <c:pt idx="384">
                    <c:v>6.0514100000000001E-3</c:v>
                  </c:pt>
                  <c:pt idx="385">
                    <c:v>2.7705899999999999E-2</c:v>
                  </c:pt>
                  <c:pt idx="386">
                    <c:v>1.2939900000000001E-2</c:v>
                  </c:pt>
                  <c:pt idx="387">
                    <c:v>7.9678700000000002E-3</c:v>
                  </c:pt>
                  <c:pt idx="388">
                    <c:v>4.7595299999999997E-3</c:v>
                  </c:pt>
                  <c:pt idx="389">
                    <c:v>1.33186E-2</c:v>
                  </c:pt>
                  <c:pt idx="390">
                    <c:v>1.52561E-2</c:v>
                  </c:pt>
                  <c:pt idx="391">
                    <c:v>1.6993899999999999E-2</c:v>
                  </c:pt>
                  <c:pt idx="392">
                    <c:v>7.2477599999999998E-3</c:v>
                  </c:pt>
                  <c:pt idx="393">
                    <c:v>4.7131500000000002E-3</c:v>
                  </c:pt>
                  <c:pt idx="394">
                    <c:v>4.82418E-3</c:v>
                  </c:pt>
                  <c:pt idx="395">
                    <c:v>4.5530099999999997E-3</c:v>
                  </c:pt>
                  <c:pt idx="396">
                    <c:v>4.6331699999999998E-3</c:v>
                  </c:pt>
                  <c:pt idx="397">
                    <c:v>5.1319499999999997E-3</c:v>
                  </c:pt>
                  <c:pt idx="398">
                    <c:v>5.4211499999999996E-3</c:v>
                  </c:pt>
                  <c:pt idx="399">
                    <c:v>8.5327800000000002E-3</c:v>
                  </c:pt>
                  <c:pt idx="400">
                    <c:v>1.46523E-2</c:v>
                  </c:pt>
                  <c:pt idx="401">
                    <c:v>8.9792299999999995E-3</c:v>
                  </c:pt>
                  <c:pt idx="402">
                    <c:v>6.3758900000000004E-3</c:v>
                  </c:pt>
                  <c:pt idx="403">
                    <c:v>3.7704799999999997E-2</c:v>
                  </c:pt>
                  <c:pt idx="404">
                    <c:v>3.7264500000000001E-3</c:v>
                  </c:pt>
                  <c:pt idx="405">
                    <c:v>5.0572500000000001E-3</c:v>
                  </c:pt>
                  <c:pt idx="406">
                    <c:v>1.1285999999999999E-2</c:v>
                  </c:pt>
                  <c:pt idx="407">
                    <c:v>5.1049900000000002E-3</c:v>
                  </c:pt>
                  <c:pt idx="408">
                    <c:v>4.7092599999999998E-3</c:v>
                  </c:pt>
                  <c:pt idx="409">
                    <c:v>1.2044600000000001E-2</c:v>
                  </c:pt>
                  <c:pt idx="410">
                    <c:v>4.9763300000000002E-3</c:v>
                  </c:pt>
                  <c:pt idx="411">
                    <c:v>4.99768E-3</c:v>
                  </c:pt>
                  <c:pt idx="412">
                    <c:v>7.30243E-2</c:v>
                  </c:pt>
                  <c:pt idx="413">
                    <c:v>1.2375499999999999E-2</c:v>
                  </c:pt>
                  <c:pt idx="414">
                    <c:v>3.2353E-2</c:v>
                  </c:pt>
                  <c:pt idx="415">
                    <c:v>4.3160000000000004E-3</c:v>
                  </c:pt>
                  <c:pt idx="416">
                    <c:v>5.8650400000000002E-3</c:v>
                  </c:pt>
                  <c:pt idx="417">
                    <c:v>3.5142799999999998E-3</c:v>
                  </c:pt>
                  <c:pt idx="418">
                    <c:v>5.45905E-3</c:v>
                  </c:pt>
                  <c:pt idx="419">
                    <c:v>4.3095099999999999E-3</c:v>
                  </c:pt>
                  <c:pt idx="420">
                    <c:v>4.4284199999999998E-3</c:v>
                  </c:pt>
                  <c:pt idx="421">
                    <c:v>4.6517499999999996E-3</c:v>
                  </c:pt>
                  <c:pt idx="422">
                    <c:v>4.0417999999999999E-3</c:v>
                  </c:pt>
                  <c:pt idx="423">
                    <c:v>0.116911</c:v>
                  </c:pt>
                  <c:pt idx="424">
                    <c:v>6.1028000000000002E-3</c:v>
                  </c:pt>
                  <c:pt idx="425">
                    <c:v>7.3623300000000003E-3</c:v>
                  </c:pt>
                </c:numCache>
              </c:numRef>
            </c:plus>
            <c:minus>
              <c:numRef>
                <c:f>Fit_1!$E$17:$E$442</c:f>
                <c:numCache>
                  <c:formatCode>General</c:formatCode>
                  <c:ptCount val="426"/>
                  <c:pt idx="0">
                    <c:v>7.2516899999999999E-3</c:v>
                  </c:pt>
                  <c:pt idx="1">
                    <c:v>4.7932399999999998E-3</c:v>
                  </c:pt>
                  <c:pt idx="2">
                    <c:v>4.98833E-3</c:v>
                  </c:pt>
                  <c:pt idx="3">
                    <c:v>4.0041800000000004E-3</c:v>
                  </c:pt>
                  <c:pt idx="4">
                    <c:v>1.0700400000000001E-2</c:v>
                  </c:pt>
                  <c:pt idx="5">
                    <c:v>1.8405299999999999E-2</c:v>
                  </c:pt>
                  <c:pt idx="6">
                    <c:v>1.5812199999999998E-2</c:v>
                  </c:pt>
                  <c:pt idx="7">
                    <c:v>3.3556599999999999E-2</c:v>
                  </c:pt>
                  <c:pt idx="8">
                    <c:v>1.0263899999999999E-2</c:v>
                  </c:pt>
                  <c:pt idx="9">
                    <c:v>1.02533E-2</c:v>
                  </c:pt>
                  <c:pt idx="10">
                    <c:v>1.76259E-2</c:v>
                  </c:pt>
                  <c:pt idx="11">
                    <c:v>4.2327299999999997E-3</c:v>
                  </c:pt>
                  <c:pt idx="12">
                    <c:v>4.8715800000000004E-3</c:v>
                  </c:pt>
                  <c:pt idx="13">
                    <c:v>6.6442300000000001E-3</c:v>
                  </c:pt>
                  <c:pt idx="14">
                    <c:v>6.7335399999999997E-3</c:v>
                  </c:pt>
                  <c:pt idx="15">
                    <c:v>5.5723200000000004E-3</c:v>
                  </c:pt>
                  <c:pt idx="16">
                    <c:v>5.3628800000000004E-3</c:v>
                  </c:pt>
                  <c:pt idx="17">
                    <c:v>5.0791600000000001E-3</c:v>
                  </c:pt>
                  <c:pt idx="18">
                    <c:v>4.7517499999999999E-3</c:v>
                  </c:pt>
                  <c:pt idx="19">
                    <c:v>5.3824500000000004E-3</c:v>
                  </c:pt>
                  <c:pt idx="20">
                    <c:v>5.1104799999999997E-3</c:v>
                  </c:pt>
                  <c:pt idx="21">
                    <c:v>8.55006E-3</c:v>
                  </c:pt>
                  <c:pt idx="22">
                    <c:v>4.8290199999999998E-3</c:v>
                  </c:pt>
                  <c:pt idx="23">
                    <c:v>3.7107899999999998E-3</c:v>
                  </c:pt>
                  <c:pt idx="24">
                    <c:v>7.2738500000000001E-3</c:v>
                  </c:pt>
                  <c:pt idx="25">
                    <c:v>6.3195100000000004E-3</c:v>
                  </c:pt>
                  <c:pt idx="26">
                    <c:v>1.5249499999999999E-2</c:v>
                  </c:pt>
                  <c:pt idx="27">
                    <c:v>7.1003500000000001E-3</c:v>
                  </c:pt>
                  <c:pt idx="28">
                    <c:v>7.4783500000000003E-2</c:v>
                  </c:pt>
                  <c:pt idx="29">
                    <c:v>8.9409399999999997E-3</c:v>
                  </c:pt>
                  <c:pt idx="30">
                    <c:v>4.19733E-3</c:v>
                  </c:pt>
                  <c:pt idx="31">
                    <c:v>4.2686800000000004E-3</c:v>
                  </c:pt>
                  <c:pt idx="32">
                    <c:v>4.1190799999999998E-3</c:v>
                  </c:pt>
                  <c:pt idx="33">
                    <c:v>2.2838199999999999E-2</c:v>
                  </c:pt>
                  <c:pt idx="34">
                    <c:v>9.11497E-3</c:v>
                  </c:pt>
                  <c:pt idx="35">
                    <c:v>4.5282599999999999E-2</c:v>
                  </c:pt>
                  <c:pt idx="36">
                    <c:v>7.1794800000000002E-3</c:v>
                  </c:pt>
                  <c:pt idx="37">
                    <c:v>4.8912599999999997E-3</c:v>
                  </c:pt>
                  <c:pt idx="38">
                    <c:v>5.3061799999999998E-3</c:v>
                  </c:pt>
                  <c:pt idx="39">
                    <c:v>4.0873300000000001E-3</c:v>
                  </c:pt>
                  <c:pt idx="40">
                    <c:v>6.2779999999999997E-3</c:v>
                  </c:pt>
                  <c:pt idx="41">
                    <c:v>6.0398099999999996E-3</c:v>
                  </c:pt>
                  <c:pt idx="42">
                    <c:v>4.0991600000000001E-3</c:v>
                  </c:pt>
                  <c:pt idx="43">
                    <c:v>5.2968199999999998E-3</c:v>
                  </c:pt>
                  <c:pt idx="44">
                    <c:v>6.3695000000000002E-3</c:v>
                  </c:pt>
                  <c:pt idx="45">
                    <c:v>4.4715199999999997E-3</c:v>
                  </c:pt>
                  <c:pt idx="46">
                    <c:v>4.2060300000000004E-3</c:v>
                  </c:pt>
                  <c:pt idx="47">
                    <c:v>4.3483699999999998E-3</c:v>
                  </c:pt>
                  <c:pt idx="48">
                    <c:v>4.97781E-3</c:v>
                  </c:pt>
                  <c:pt idx="49">
                    <c:v>8.46856E-3</c:v>
                  </c:pt>
                  <c:pt idx="50">
                    <c:v>4.5178400000000004E-3</c:v>
                  </c:pt>
                  <c:pt idx="51">
                    <c:v>6.15746E-3</c:v>
                  </c:pt>
                  <c:pt idx="52">
                    <c:v>9.0256999999999993E-3</c:v>
                  </c:pt>
                  <c:pt idx="53">
                    <c:v>2.9217900000000002E-2</c:v>
                  </c:pt>
                  <c:pt idx="54">
                    <c:v>1.01779E-2</c:v>
                  </c:pt>
                  <c:pt idx="55">
                    <c:v>4.0804700000000001E-3</c:v>
                  </c:pt>
                  <c:pt idx="56">
                    <c:v>5.42429E-3</c:v>
                  </c:pt>
                  <c:pt idx="57">
                    <c:v>3.6611600000000001E-3</c:v>
                  </c:pt>
                  <c:pt idx="58">
                    <c:v>4.0130499999999998E-3</c:v>
                  </c:pt>
                  <c:pt idx="59">
                    <c:v>3.8961299999999998E-3</c:v>
                  </c:pt>
                  <c:pt idx="60">
                    <c:v>3.79452E-3</c:v>
                  </c:pt>
                  <c:pt idx="61">
                    <c:v>4.8191600000000003E-3</c:v>
                  </c:pt>
                  <c:pt idx="62">
                    <c:v>3.5288100000000003E-2</c:v>
                  </c:pt>
                  <c:pt idx="63">
                    <c:v>8.4349000000000004E-3</c:v>
                  </c:pt>
                  <c:pt idx="64">
                    <c:v>4.6385999999999997E-3</c:v>
                  </c:pt>
                  <c:pt idx="65">
                    <c:v>8.0468699999999994E-3</c:v>
                  </c:pt>
                  <c:pt idx="66">
                    <c:v>5.3335300000000004E-3</c:v>
                  </c:pt>
                  <c:pt idx="67">
                    <c:v>5.0432000000000003E-3</c:v>
                  </c:pt>
                  <c:pt idx="68">
                    <c:v>4.6559100000000001E-3</c:v>
                  </c:pt>
                  <c:pt idx="69">
                    <c:v>6.4362300000000002E-3</c:v>
                  </c:pt>
                  <c:pt idx="70">
                    <c:v>6.2149600000000003E-3</c:v>
                  </c:pt>
                  <c:pt idx="71">
                    <c:v>7.5162900000000001E-3</c:v>
                  </c:pt>
                  <c:pt idx="72">
                    <c:v>7.2029199999999998E-3</c:v>
                  </c:pt>
                  <c:pt idx="73">
                    <c:v>7.31578E-3</c:v>
                  </c:pt>
                  <c:pt idx="74">
                    <c:v>6.3585200000000003E-3</c:v>
                  </c:pt>
                  <c:pt idx="75">
                    <c:v>6.3829999999999998E-3</c:v>
                  </c:pt>
                  <c:pt idx="76">
                    <c:v>5.75217E-3</c:v>
                  </c:pt>
                  <c:pt idx="77">
                    <c:v>5.0916499999999996E-3</c:v>
                  </c:pt>
                  <c:pt idx="78">
                    <c:v>6.0334400000000002E-3</c:v>
                  </c:pt>
                  <c:pt idx="79">
                    <c:v>4.2999400000000004E-3</c:v>
                  </c:pt>
                  <c:pt idx="80">
                    <c:v>4.9952099999999999E-3</c:v>
                  </c:pt>
                  <c:pt idx="81">
                    <c:v>1.0965000000000001E-2</c:v>
                  </c:pt>
                  <c:pt idx="82">
                    <c:v>6.1271299999999997E-3</c:v>
                  </c:pt>
                  <c:pt idx="83">
                    <c:v>7.2980600000000003E-3</c:v>
                  </c:pt>
                  <c:pt idx="84">
                    <c:v>8.5208000000000002E-3</c:v>
                  </c:pt>
                  <c:pt idx="85">
                    <c:v>1.2272099999999999E-2</c:v>
                  </c:pt>
                  <c:pt idx="86">
                    <c:v>1.0944499999999999E-2</c:v>
                  </c:pt>
                  <c:pt idx="87">
                    <c:v>6.4546400000000002E-3</c:v>
                  </c:pt>
                  <c:pt idx="88">
                    <c:v>7.5769899999999996E-3</c:v>
                  </c:pt>
                  <c:pt idx="89">
                    <c:v>9.3055199999999994E-3</c:v>
                  </c:pt>
                  <c:pt idx="90">
                    <c:v>9.4965999999999991E-3</c:v>
                  </c:pt>
                  <c:pt idx="91">
                    <c:v>7.1437999999999996E-3</c:v>
                  </c:pt>
                  <c:pt idx="92">
                    <c:v>5.9748400000000004E-3</c:v>
                  </c:pt>
                  <c:pt idx="93">
                    <c:v>5.0406899999999996E-3</c:v>
                  </c:pt>
                  <c:pt idx="94">
                    <c:v>4.9255599999999998E-3</c:v>
                  </c:pt>
                  <c:pt idx="95">
                    <c:v>5.3220300000000002E-3</c:v>
                  </c:pt>
                  <c:pt idx="96">
                    <c:v>4.3601600000000001E-3</c:v>
                  </c:pt>
                  <c:pt idx="97">
                    <c:v>6.3509700000000001E-3</c:v>
                  </c:pt>
                  <c:pt idx="98">
                    <c:v>5.8135499999999998E-3</c:v>
                  </c:pt>
                  <c:pt idx="99">
                    <c:v>6.99696E-3</c:v>
                  </c:pt>
                  <c:pt idx="100">
                    <c:v>7.8697899999999998E-3</c:v>
                  </c:pt>
                  <c:pt idx="101">
                    <c:v>4.8513200000000001E-3</c:v>
                  </c:pt>
                  <c:pt idx="102">
                    <c:v>1.00795E-2</c:v>
                  </c:pt>
                  <c:pt idx="103">
                    <c:v>1.90741E-2</c:v>
                  </c:pt>
                  <c:pt idx="104">
                    <c:v>6.4491699999999997E-3</c:v>
                  </c:pt>
                  <c:pt idx="105">
                    <c:v>8.7278600000000005E-3</c:v>
                  </c:pt>
                  <c:pt idx="106">
                    <c:v>8.2105600000000004E-3</c:v>
                  </c:pt>
                  <c:pt idx="107">
                    <c:v>1.0218E-2</c:v>
                  </c:pt>
                  <c:pt idx="108">
                    <c:v>5.2893300000000001E-3</c:v>
                  </c:pt>
                  <c:pt idx="109">
                    <c:v>5.65432E-3</c:v>
                  </c:pt>
                  <c:pt idx="110">
                    <c:v>5.9392500000000001E-3</c:v>
                  </c:pt>
                  <c:pt idx="111">
                    <c:v>6.3616999999999996E-3</c:v>
                  </c:pt>
                  <c:pt idx="112">
                    <c:v>5.3877700000000001E-3</c:v>
                  </c:pt>
                  <c:pt idx="113">
                    <c:v>5.9698499999999996E-3</c:v>
                  </c:pt>
                  <c:pt idx="114">
                    <c:v>7.1232800000000001E-3</c:v>
                  </c:pt>
                  <c:pt idx="115">
                    <c:v>6.1828999999999999E-3</c:v>
                  </c:pt>
                  <c:pt idx="116">
                    <c:v>5.0103500000000002E-3</c:v>
                  </c:pt>
                  <c:pt idx="117">
                    <c:v>7.1267300000000004E-3</c:v>
                  </c:pt>
                  <c:pt idx="118">
                    <c:v>2.1188100000000001E-2</c:v>
                  </c:pt>
                  <c:pt idx="119">
                    <c:v>9.1598600000000006E-3</c:v>
                  </c:pt>
                  <c:pt idx="120">
                    <c:v>8.2370499999999992E-3</c:v>
                  </c:pt>
                  <c:pt idx="121">
                    <c:v>1.2792100000000001E-2</c:v>
                  </c:pt>
                  <c:pt idx="122">
                    <c:v>6.2175199999999998E-3</c:v>
                  </c:pt>
                  <c:pt idx="123">
                    <c:v>8.6773100000000006E-3</c:v>
                  </c:pt>
                  <c:pt idx="124">
                    <c:v>5.5581700000000003E-3</c:v>
                  </c:pt>
                  <c:pt idx="125">
                    <c:v>6.0485900000000004E-3</c:v>
                  </c:pt>
                  <c:pt idx="126">
                    <c:v>4.6358199999999997E-3</c:v>
                  </c:pt>
                  <c:pt idx="127">
                    <c:v>5.7677800000000001E-3</c:v>
                  </c:pt>
                  <c:pt idx="128">
                    <c:v>6.1464299999999996E-3</c:v>
                  </c:pt>
                  <c:pt idx="129">
                    <c:v>5.81951E-3</c:v>
                  </c:pt>
                  <c:pt idx="130">
                    <c:v>4.3667899999999997E-3</c:v>
                  </c:pt>
                  <c:pt idx="131">
                    <c:v>5.2567500000000001E-3</c:v>
                  </c:pt>
                  <c:pt idx="132">
                    <c:v>5.3471300000000003E-3</c:v>
                  </c:pt>
                  <c:pt idx="133">
                    <c:v>5.7154900000000002E-3</c:v>
                  </c:pt>
                  <c:pt idx="134">
                    <c:v>1.59288E-2</c:v>
                  </c:pt>
                  <c:pt idx="135">
                    <c:v>5.8839499999999998E-3</c:v>
                  </c:pt>
                  <c:pt idx="136">
                    <c:v>2.5413999999999999E-2</c:v>
                  </c:pt>
                  <c:pt idx="137">
                    <c:v>2.64017E-2</c:v>
                  </c:pt>
                  <c:pt idx="138">
                    <c:v>3.5811099999999998E-2</c:v>
                  </c:pt>
                  <c:pt idx="139">
                    <c:v>5.7140300000000002E-3</c:v>
                  </c:pt>
                  <c:pt idx="140">
                    <c:v>7.5514800000000002E-3</c:v>
                  </c:pt>
                  <c:pt idx="141">
                    <c:v>6.5158100000000004E-3</c:v>
                  </c:pt>
                  <c:pt idx="142">
                    <c:v>5.1289700000000001E-3</c:v>
                  </c:pt>
                  <c:pt idx="143">
                    <c:v>5.1125399999999996E-3</c:v>
                  </c:pt>
                  <c:pt idx="144">
                    <c:v>7.0377599999999997E-3</c:v>
                  </c:pt>
                  <c:pt idx="145">
                    <c:v>5.2362199999999998E-3</c:v>
                  </c:pt>
                  <c:pt idx="146">
                    <c:v>7.7219599999999999E-2</c:v>
                  </c:pt>
                  <c:pt idx="147">
                    <c:v>1.15846E-2</c:v>
                  </c:pt>
                  <c:pt idx="148">
                    <c:v>8.02749E-3</c:v>
                  </c:pt>
                  <c:pt idx="149">
                    <c:v>6.8752800000000001E-3</c:v>
                  </c:pt>
                  <c:pt idx="150">
                    <c:v>7.39231E-3</c:v>
                  </c:pt>
                  <c:pt idx="151">
                    <c:v>7.86391E-3</c:v>
                  </c:pt>
                  <c:pt idx="152">
                    <c:v>1.4092E-2</c:v>
                  </c:pt>
                  <c:pt idx="153">
                    <c:v>6.4891699999999998E-3</c:v>
                  </c:pt>
                  <c:pt idx="154">
                    <c:v>6.3129600000000003E-3</c:v>
                  </c:pt>
                  <c:pt idx="155">
                    <c:v>7.6046899999999999E-3</c:v>
                  </c:pt>
                  <c:pt idx="156">
                    <c:v>9.8425600000000002E-3</c:v>
                  </c:pt>
                  <c:pt idx="157">
                    <c:v>0.21898200000000001</c:v>
                  </c:pt>
                  <c:pt idx="158">
                    <c:v>5.6133199999999998E-3</c:v>
                  </c:pt>
                  <c:pt idx="159">
                    <c:v>4.6359000000000001E-3</c:v>
                  </c:pt>
                  <c:pt idx="160">
                    <c:v>5.1758999999999998E-3</c:v>
                  </c:pt>
                  <c:pt idx="161">
                    <c:v>3.9812199999999997E-3</c:v>
                  </c:pt>
                  <c:pt idx="162">
                    <c:v>3.8217300000000002E-3</c:v>
                  </c:pt>
                  <c:pt idx="163">
                    <c:v>5.5643300000000001E-3</c:v>
                  </c:pt>
                  <c:pt idx="164">
                    <c:v>4.8081799999999996E-3</c:v>
                  </c:pt>
                  <c:pt idx="165">
                    <c:v>6.3140999999999996E-3</c:v>
                  </c:pt>
                  <c:pt idx="166">
                    <c:v>1.76066E-2</c:v>
                  </c:pt>
                  <c:pt idx="167">
                    <c:v>3.2592099999999999E-2</c:v>
                  </c:pt>
                  <c:pt idx="168">
                    <c:v>7.0895699999999999E-3</c:v>
                  </c:pt>
                  <c:pt idx="169">
                    <c:v>3.5058699999999999E-3</c:v>
                  </c:pt>
                  <c:pt idx="170">
                    <c:v>7.1639099999999999E-3</c:v>
                  </c:pt>
                  <c:pt idx="171">
                    <c:v>5.8621400000000001E-3</c:v>
                  </c:pt>
                  <c:pt idx="172">
                    <c:v>6.2673700000000004E-3</c:v>
                  </c:pt>
                  <c:pt idx="173">
                    <c:v>1.4378999999999999E-2</c:v>
                  </c:pt>
                  <c:pt idx="174">
                    <c:v>2.5819600000000002E-2</c:v>
                  </c:pt>
                  <c:pt idx="175">
                    <c:v>1.63172E-2</c:v>
                  </c:pt>
                  <c:pt idx="176">
                    <c:v>5.1970000000000002E-3</c:v>
                  </c:pt>
                  <c:pt idx="177">
                    <c:v>4.7152100000000001E-3</c:v>
                  </c:pt>
                  <c:pt idx="178">
                    <c:v>3.77408E-3</c:v>
                  </c:pt>
                  <c:pt idx="179">
                    <c:v>7.4266599999999999E-3</c:v>
                  </c:pt>
                  <c:pt idx="180">
                    <c:v>8.4478699999999997E-3</c:v>
                  </c:pt>
                  <c:pt idx="181">
                    <c:v>0.153754</c:v>
                  </c:pt>
                  <c:pt idx="182">
                    <c:v>1.5741600000000001E-2</c:v>
                  </c:pt>
                  <c:pt idx="183">
                    <c:v>2.04125E-2</c:v>
                  </c:pt>
                  <c:pt idx="184">
                    <c:v>3.56034E-2</c:v>
                  </c:pt>
                  <c:pt idx="185">
                    <c:v>1.41332E-2</c:v>
                  </c:pt>
                  <c:pt idx="186">
                    <c:v>9.6800099999999993E-3</c:v>
                  </c:pt>
                  <c:pt idx="187">
                    <c:v>7.2770100000000004E-3</c:v>
                  </c:pt>
                  <c:pt idx="188">
                    <c:v>3.9210099999999998E-2</c:v>
                  </c:pt>
                  <c:pt idx="189">
                    <c:v>0.109712</c:v>
                  </c:pt>
                  <c:pt idx="190">
                    <c:v>1.19422E-2</c:v>
                  </c:pt>
                  <c:pt idx="191">
                    <c:v>1.29161E-2</c:v>
                  </c:pt>
                  <c:pt idx="192">
                    <c:v>5.7634799999999996E-3</c:v>
                  </c:pt>
                  <c:pt idx="193">
                    <c:v>2.2303199999999999E-2</c:v>
                  </c:pt>
                  <c:pt idx="194">
                    <c:v>1.6203100000000002E-2</c:v>
                  </c:pt>
                  <c:pt idx="195">
                    <c:v>1.16559E-2</c:v>
                  </c:pt>
                  <c:pt idx="196">
                    <c:v>1.2856899999999999E-2</c:v>
                  </c:pt>
                  <c:pt idx="197">
                    <c:v>4.5823900000000004E-3</c:v>
                  </c:pt>
                  <c:pt idx="198">
                    <c:v>6.0629400000000002E-3</c:v>
                  </c:pt>
                  <c:pt idx="199">
                    <c:v>4.3802299999999997E-3</c:v>
                  </c:pt>
                  <c:pt idx="200">
                    <c:v>8.1821800000000007E-3</c:v>
                  </c:pt>
                  <c:pt idx="201">
                    <c:v>3.4541500000000003E-2</c:v>
                  </c:pt>
                  <c:pt idx="202">
                    <c:v>5.4581500000000002E-3</c:v>
                  </c:pt>
                  <c:pt idx="203">
                    <c:v>6.1759500000000004E-3</c:v>
                  </c:pt>
                  <c:pt idx="204">
                    <c:v>5.2907400000000004E-3</c:v>
                  </c:pt>
                  <c:pt idx="205">
                    <c:v>4.8055499999999996E-3</c:v>
                  </c:pt>
                  <c:pt idx="206">
                    <c:v>5.9301299999999996E-3</c:v>
                  </c:pt>
                  <c:pt idx="207">
                    <c:v>4.3803399999999999E-3</c:v>
                  </c:pt>
                  <c:pt idx="208">
                    <c:v>5.2965299999999998E-3</c:v>
                  </c:pt>
                  <c:pt idx="209">
                    <c:v>6.2468999999999997E-3</c:v>
                  </c:pt>
                  <c:pt idx="210">
                    <c:v>4.3430400000000003E-3</c:v>
                  </c:pt>
                  <c:pt idx="211">
                    <c:v>4.9566000000000002E-3</c:v>
                  </c:pt>
                  <c:pt idx="212">
                    <c:v>4.9768900000000003E-3</c:v>
                  </c:pt>
                  <c:pt idx="213">
                    <c:v>4.4820299999999997E-3</c:v>
                  </c:pt>
                  <c:pt idx="214">
                    <c:v>6.7016200000000001E-3</c:v>
                  </c:pt>
                  <c:pt idx="215">
                    <c:v>1.0838199999999999E-2</c:v>
                  </c:pt>
                  <c:pt idx="216">
                    <c:v>5.5569399999999998E-3</c:v>
                  </c:pt>
                  <c:pt idx="217">
                    <c:v>1.0991300000000001E-2</c:v>
                  </c:pt>
                  <c:pt idx="218">
                    <c:v>1.1770900000000001E-2</c:v>
                  </c:pt>
                  <c:pt idx="219">
                    <c:v>6.7976499999999997E-3</c:v>
                  </c:pt>
                  <c:pt idx="220">
                    <c:v>9.3550200000000003E-3</c:v>
                  </c:pt>
                  <c:pt idx="221">
                    <c:v>7.06283E-3</c:v>
                  </c:pt>
                  <c:pt idx="222">
                    <c:v>9.4703900000000004E-3</c:v>
                  </c:pt>
                  <c:pt idx="223">
                    <c:v>9.5908399999999998E-3</c:v>
                  </c:pt>
                  <c:pt idx="224">
                    <c:v>9.6617000000000005E-3</c:v>
                  </c:pt>
                  <c:pt idx="225">
                    <c:v>7.1586499999999999E-3</c:v>
                  </c:pt>
                  <c:pt idx="226">
                    <c:v>5.9721100000000001E-3</c:v>
                  </c:pt>
                  <c:pt idx="227">
                    <c:v>5.7491599999999997E-3</c:v>
                  </c:pt>
                  <c:pt idx="228">
                    <c:v>4.5434500000000001E-3</c:v>
                  </c:pt>
                  <c:pt idx="229">
                    <c:v>4.9947200000000002E-3</c:v>
                  </c:pt>
                  <c:pt idx="230">
                    <c:v>5.4958999999999997E-3</c:v>
                  </c:pt>
                  <c:pt idx="231">
                    <c:v>5.9421099999999996E-3</c:v>
                  </c:pt>
                  <c:pt idx="232">
                    <c:v>4.9087599999999999E-3</c:v>
                  </c:pt>
                  <c:pt idx="233">
                    <c:v>5.2758900000000001E-3</c:v>
                  </c:pt>
                  <c:pt idx="234">
                    <c:v>1.2537299999999999E-2</c:v>
                  </c:pt>
                  <c:pt idx="235">
                    <c:v>5.0579800000000001E-3</c:v>
                  </c:pt>
                  <c:pt idx="236">
                    <c:v>5.3707E-3</c:v>
                  </c:pt>
                  <c:pt idx="237">
                    <c:v>9.9554199999999995E-3</c:v>
                  </c:pt>
                  <c:pt idx="238">
                    <c:v>8.9191400000000007E-3</c:v>
                  </c:pt>
                  <c:pt idx="239">
                    <c:v>7.5142200000000003E-3</c:v>
                  </c:pt>
                  <c:pt idx="240">
                    <c:v>7.5453300000000003E-3</c:v>
                  </c:pt>
                  <c:pt idx="241">
                    <c:v>7.0042799999999999E-3</c:v>
                  </c:pt>
                  <c:pt idx="242">
                    <c:v>7.3113300000000004E-3</c:v>
                  </c:pt>
                  <c:pt idx="243">
                    <c:v>7.4095000000000003E-3</c:v>
                  </c:pt>
                  <c:pt idx="244">
                    <c:v>6.7537099999999996E-3</c:v>
                  </c:pt>
                  <c:pt idx="245">
                    <c:v>6.04048E-3</c:v>
                  </c:pt>
                  <c:pt idx="246">
                    <c:v>5.98746E-3</c:v>
                  </c:pt>
                  <c:pt idx="247">
                    <c:v>4.9386899999999999E-3</c:v>
                  </c:pt>
                  <c:pt idx="248">
                    <c:v>6.4632200000000004E-3</c:v>
                  </c:pt>
                  <c:pt idx="249">
                    <c:v>4.7556100000000004E-3</c:v>
                  </c:pt>
                  <c:pt idx="250">
                    <c:v>4.6965599999999998E-3</c:v>
                  </c:pt>
                  <c:pt idx="251">
                    <c:v>5.5046799999999996E-3</c:v>
                  </c:pt>
                  <c:pt idx="252">
                    <c:v>1.22992E-2</c:v>
                  </c:pt>
                  <c:pt idx="253">
                    <c:v>1.1961599999999999E-2</c:v>
                  </c:pt>
                  <c:pt idx="254">
                    <c:v>5.4477600000000003E-3</c:v>
                  </c:pt>
                  <c:pt idx="255">
                    <c:v>3.6588099999999998E-2</c:v>
                  </c:pt>
                  <c:pt idx="256">
                    <c:v>7.9962100000000001E-3</c:v>
                  </c:pt>
                  <c:pt idx="257">
                    <c:v>7.0330799999999997E-3</c:v>
                  </c:pt>
                  <c:pt idx="258">
                    <c:v>7.3514399999999999E-3</c:v>
                  </c:pt>
                  <c:pt idx="259">
                    <c:v>5.34105E-3</c:v>
                  </c:pt>
                  <c:pt idx="260">
                    <c:v>4.8474299999999998E-3</c:v>
                  </c:pt>
                  <c:pt idx="261">
                    <c:v>2.9939400000000001E-2</c:v>
                  </c:pt>
                  <c:pt idx="262">
                    <c:v>4.9570999999999999E-3</c:v>
                  </c:pt>
                  <c:pt idx="263">
                    <c:v>5.8051500000000002E-3</c:v>
                  </c:pt>
                  <c:pt idx="264">
                    <c:v>6.8702499999999996E-3</c:v>
                  </c:pt>
                  <c:pt idx="265">
                    <c:v>4.9025699999999998E-2</c:v>
                  </c:pt>
                  <c:pt idx="266">
                    <c:v>8.6965600000000007E-3</c:v>
                  </c:pt>
                  <c:pt idx="267">
                    <c:v>5.27649E-3</c:v>
                  </c:pt>
                  <c:pt idx="268">
                    <c:v>5.1171200000000002E-3</c:v>
                  </c:pt>
                  <c:pt idx="269">
                    <c:v>8.2813599999999998E-3</c:v>
                  </c:pt>
                  <c:pt idx="270">
                    <c:v>1.11907E-2</c:v>
                  </c:pt>
                  <c:pt idx="271">
                    <c:v>5.8541299999999999E-3</c:v>
                  </c:pt>
                  <c:pt idx="272">
                    <c:v>1.00315E-2</c:v>
                  </c:pt>
                  <c:pt idx="273">
                    <c:v>1.35738E-2</c:v>
                  </c:pt>
                  <c:pt idx="274">
                    <c:v>9.44446E-3</c:v>
                  </c:pt>
                  <c:pt idx="275">
                    <c:v>7.8703000000000002E-3</c:v>
                  </c:pt>
                  <c:pt idx="276">
                    <c:v>7.39363E-3</c:v>
                  </c:pt>
                  <c:pt idx="277">
                    <c:v>4.9331000000000002E-3</c:v>
                  </c:pt>
                  <c:pt idx="278">
                    <c:v>5.7631599999999998E-3</c:v>
                  </c:pt>
                  <c:pt idx="279">
                    <c:v>5.03185E-3</c:v>
                  </c:pt>
                  <c:pt idx="280">
                    <c:v>5.9672900000000001E-3</c:v>
                  </c:pt>
                  <c:pt idx="281">
                    <c:v>5.9292099999999999E-3</c:v>
                  </c:pt>
                  <c:pt idx="282">
                    <c:v>5.1981500000000003E-3</c:v>
                  </c:pt>
                  <c:pt idx="283">
                    <c:v>6.56435E-3</c:v>
                  </c:pt>
                  <c:pt idx="284">
                    <c:v>6.0685899999999996E-3</c:v>
                  </c:pt>
                  <c:pt idx="285">
                    <c:v>5.7619899999999998E-3</c:v>
                  </c:pt>
                  <c:pt idx="286">
                    <c:v>1.04639E-2</c:v>
                  </c:pt>
                  <c:pt idx="287">
                    <c:v>7.4633599999999996E-3</c:v>
                  </c:pt>
                  <c:pt idx="288">
                    <c:v>1.30691E-2</c:v>
                  </c:pt>
                  <c:pt idx="289">
                    <c:v>6.76926E-3</c:v>
                  </c:pt>
                  <c:pt idx="290">
                    <c:v>6.4977100000000003E-3</c:v>
                  </c:pt>
                  <c:pt idx="291">
                    <c:v>1.50349E-2</c:v>
                  </c:pt>
                  <c:pt idx="292">
                    <c:v>9.1242500000000004E-3</c:v>
                  </c:pt>
                  <c:pt idx="293">
                    <c:v>9.6775300000000002E-3</c:v>
                  </c:pt>
                  <c:pt idx="294">
                    <c:v>5.6898199999999999E-3</c:v>
                  </c:pt>
                  <c:pt idx="295">
                    <c:v>7.4888799999999998E-3</c:v>
                  </c:pt>
                  <c:pt idx="296">
                    <c:v>6.8845599999999996E-3</c:v>
                  </c:pt>
                  <c:pt idx="297">
                    <c:v>5.4278399999999997E-3</c:v>
                  </c:pt>
                  <c:pt idx="298">
                    <c:v>6.0457699999999998E-3</c:v>
                  </c:pt>
                  <c:pt idx="299">
                    <c:v>4.0378300000000001E-3</c:v>
                  </c:pt>
                  <c:pt idx="300">
                    <c:v>6.5720400000000003E-3</c:v>
                  </c:pt>
                  <c:pt idx="301">
                    <c:v>6.0562599999999999E-3</c:v>
                  </c:pt>
                  <c:pt idx="302">
                    <c:v>5.6173999999999998E-3</c:v>
                  </c:pt>
                  <c:pt idx="303">
                    <c:v>5.9810000000000002E-3</c:v>
                  </c:pt>
                  <c:pt idx="304">
                    <c:v>6.3004699999999999E-3</c:v>
                  </c:pt>
                  <c:pt idx="305">
                    <c:v>1.3590700000000001E-2</c:v>
                  </c:pt>
                  <c:pt idx="306">
                    <c:v>7.6443600000000002E-3</c:v>
                  </c:pt>
                  <c:pt idx="307">
                    <c:v>1.0459899999999999E-2</c:v>
                  </c:pt>
                  <c:pt idx="308">
                    <c:v>1.02471E-2</c:v>
                  </c:pt>
                  <c:pt idx="309">
                    <c:v>9.5130100000000006E-3</c:v>
                  </c:pt>
                  <c:pt idx="310">
                    <c:v>7.8098300000000002E-3</c:v>
                  </c:pt>
                  <c:pt idx="311">
                    <c:v>7.1308700000000001E-3</c:v>
                  </c:pt>
                  <c:pt idx="312">
                    <c:v>9.6925399999999995E-3</c:v>
                  </c:pt>
                  <c:pt idx="313">
                    <c:v>7.6929399999999997E-3</c:v>
                  </c:pt>
                  <c:pt idx="314">
                    <c:v>7.29212E-3</c:v>
                  </c:pt>
                  <c:pt idx="315">
                    <c:v>7.1722899999999996E-3</c:v>
                  </c:pt>
                  <c:pt idx="316">
                    <c:v>9.68194E-3</c:v>
                  </c:pt>
                  <c:pt idx="317">
                    <c:v>5.1821300000000001E-3</c:v>
                  </c:pt>
                  <c:pt idx="318">
                    <c:v>5.22377E-3</c:v>
                  </c:pt>
                  <c:pt idx="319">
                    <c:v>4.1639900000000002E-3</c:v>
                  </c:pt>
                  <c:pt idx="320">
                    <c:v>1.8158500000000001E-2</c:v>
                  </c:pt>
                  <c:pt idx="321">
                    <c:v>6.2139500000000002E-3</c:v>
                  </c:pt>
                  <c:pt idx="322">
                    <c:v>6.9734799999999998E-3</c:v>
                  </c:pt>
                  <c:pt idx="323">
                    <c:v>8.3823999999999999E-3</c:v>
                  </c:pt>
                  <c:pt idx="324">
                    <c:v>4.2882099999999998E-3</c:v>
                  </c:pt>
                  <c:pt idx="325">
                    <c:v>4.3963600000000002E-3</c:v>
                  </c:pt>
                  <c:pt idx="326">
                    <c:v>2.7263200000000001E-2</c:v>
                  </c:pt>
                  <c:pt idx="327">
                    <c:v>6.0597799999999999E-3</c:v>
                  </c:pt>
                  <c:pt idx="328">
                    <c:v>1.9184199999999998E-2</c:v>
                  </c:pt>
                  <c:pt idx="329">
                    <c:v>7.1051100000000004E-3</c:v>
                  </c:pt>
                  <c:pt idx="330">
                    <c:v>4.6629699999999998E-3</c:v>
                  </c:pt>
                  <c:pt idx="331">
                    <c:v>4.7839199999999997E-3</c:v>
                  </c:pt>
                  <c:pt idx="332">
                    <c:v>5.7970299999999999E-3</c:v>
                  </c:pt>
                  <c:pt idx="333">
                    <c:v>5.9725799999999999E-3</c:v>
                  </c:pt>
                  <c:pt idx="334">
                    <c:v>1.5180000000000001E-2</c:v>
                  </c:pt>
                  <c:pt idx="335">
                    <c:v>5.5728499999999999E-3</c:v>
                  </c:pt>
                  <c:pt idx="336">
                    <c:v>1.69874E-2</c:v>
                  </c:pt>
                  <c:pt idx="337">
                    <c:v>6.22245E-3</c:v>
                  </c:pt>
                  <c:pt idx="338">
                    <c:v>3.8005299999999999E-2</c:v>
                  </c:pt>
                  <c:pt idx="339">
                    <c:v>1.0880000000000001E-2</c:v>
                  </c:pt>
                  <c:pt idx="340">
                    <c:v>1.13256E-2</c:v>
                  </c:pt>
                  <c:pt idx="341">
                    <c:v>8.1926499999999992E-3</c:v>
                  </c:pt>
                  <c:pt idx="342">
                    <c:v>8.0010600000000008E-3</c:v>
                  </c:pt>
                  <c:pt idx="343">
                    <c:v>7.7091299999999998E-3</c:v>
                  </c:pt>
                  <c:pt idx="344">
                    <c:v>4.9587099999999999E-3</c:v>
                  </c:pt>
                  <c:pt idx="345">
                    <c:v>4.1665299999999999E-3</c:v>
                  </c:pt>
                  <c:pt idx="346">
                    <c:v>5.4377799999999997E-3</c:v>
                  </c:pt>
                  <c:pt idx="347">
                    <c:v>4.9858400000000001E-3</c:v>
                  </c:pt>
                  <c:pt idx="348">
                    <c:v>5.6905899999999997E-3</c:v>
                  </c:pt>
                  <c:pt idx="349">
                    <c:v>6.1085699999999998E-3</c:v>
                  </c:pt>
                  <c:pt idx="350">
                    <c:v>4.2475500000000001E-3</c:v>
                  </c:pt>
                  <c:pt idx="351">
                    <c:v>7.99272E-3</c:v>
                  </c:pt>
                  <c:pt idx="352">
                    <c:v>7.1248500000000003E-3</c:v>
                  </c:pt>
                  <c:pt idx="353">
                    <c:v>1.09757E-2</c:v>
                  </c:pt>
                  <c:pt idx="354">
                    <c:v>7.9864600000000008E-3</c:v>
                  </c:pt>
                  <c:pt idx="355">
                    <c:v>7.1171699999999999E-3</c:v>
                  </c:pt>
                  <c:pt idx="356">
                    <c:v>1.2084299999999999E-2</c:v>
                  </c:pt>
                  <c:pt idx="357">
                    <c:v>1.8123799999999999E-2</c:v>
                  </c:pt>
                  <c:pt idx="358">
                    <c:v>1.7977400000000001E-2</c:v>
                  </c:pt>
                  <c:pt idx="359">
                    <c:v>6.6876799999999997E-3</c:v>
                  </c:pt>
                  <c:pt idx="360">
                    <c:v>1.1359599999999999E-2</c:v>
                  </c:pt>
                  <c:pt idx="361">
                    <c:v>6.6080499999999999E-3</c:v>
                  </c:pt>
                  <c:pt idx="362">
                    <c:v>8.6390100000000008E-3</c:v>
                  </c:pt>
                  <c:pt idx="363">
                    <c:v>5.4784400000000002E-3</c:v>
                  </c:pt>
                  <c:pt idx="364">
                    <c:v>6.6188100000000001E-3</c:v>
                  </c:pt>
                  <c:pt idx="365">
                    <c:v>4.8819900000000001E-3</c:v>
                  </c:pt>
                  <c:pt idx="366">
                    <c:v>4.0523900000000003E-3</c:v>
                  </c:pt>
                  <c:pt idx="367">
                    <c:v>5.6354999999999999E-3</c:v>
                  </c:pt>
                  <c:pt idx="368">
                    <c:v>4.9724799999999996E-3</c:v>
                  </c:pt>
                  <c:pt idx="369">
                    <c:v>6.7997400000000003E-3</c:v>
                  </c:pt>
                  <c:pt idx="370">
                    <c:v>5.0823300000000004E-3</c:v>
                  </c:pt>
                  <c:pt idx="371">
                    <c:v>5.9431199999999997E-3</c:v>
                  </c:pt>
                  <c:pt idx="372">
                    <c:v>5.9638599999999996E-3</c:v>
                  </c:pt>
                  <c:pt idx="373">
                    <c:v>6.8859400000000001E-3</c:v>
                  </c:pt>
                  <c:pt idx="374">
                    <c:v>7.6195300000000002E-3</c:v>
                  </c:pt>
                  <c:pt idx="375">
                    <c:v>5.4764799999999997E-3</c:v>
                  </c:pt>
                  <c:pt idx="376">
                    <c:v>1.8238000000000001E-2</c:v>
                  </c:pt>
                  <c:pt idx="377">
                    <c:v>9.9663100000000008E-3</c:v>
                  </c:pt>
                  <c:pt idx="378">
                    <c:v>1.08842E-2</c:v>
                  </c:pt>
                  <c:pt idx="379">
                    <c:v>6.6883899999999998E-3</c:v>
                  </c:pt>
                  <c:pt idx="380">
                    <c:v>1.53382E-2</c:v>
                  </c:pt>
                  <c:pt idx="381">
                    <c:v>4.29723E-3</c:v>
                  </c:pt>
                  <c:pt idx="382">
                    <c:v>7.1046399999999997E-3</c:v>
                  </c:pt>
                  <c:pt idx="383">
                    <c:v>1.27347E-2</c:v>
                  </c:pt>
                  <c:pt idx="384">
                    <c:v>6.0514100000000001E-3</c:v>
                  </c:pt>
                  <c:pt idx="385">
                    <c:v>2.7705899999999999E-2</c:v>
                  </c:pt>
                  <c:pt idx="386">
                    <c:v>1.2939900000000001E-2</c:v>
                  </c:pt>
                  <c:pt idx="387">
                    <c:v>7.9678700000000002E-3</c:v>
                  </c:pt>
                  <c:pt idx="388">
                    <c:v>4.7595299999999997E-3</c:v>
                  </c:pt>
                  <c:pt idx="389">
                    <c:v>1.33186E-2</c:v>
                  </c:pt>
                  <c:pt idx="390">
                    <c:v>1.52561E-2</c:v>
                  </c:pt>
                  <c:pt idx="391">
                    <c:v>1.6993899999999999E-2</c:v>
                  </c:pt>
                  <c:pt idx="392">
                    <c:v>7.2477599999999998E-3</c:v>
                  </c:pt>
                  <c:pt idx="393">
                    <c:v>4.7131500000000002E-3</c:v>
                  </c:pt>
                  <c:pt idx="394">
                    <c:v>4.82418E-3</c:v>
                  </c:pt>
                  <c:pt idx="395">
                    <c:v>4.5530099999999997E-3</c:v>
                  </c:pt>
                  <c:pt idx="396">
                    <c:v>4.6331699999999998E-3</c:v>
                  </c:pt>
                  <c:pt idx="397">
                    <c:v>5.1319499999999997E-3</c:v>
                  </c:pt>
                  <c:pt idx="398">
                    <c:v>5.4211499999999996E-3</c:v>
                  </c:pt>
                  <c:pt idx="399">
                    <c:v>8.5327800000000002E-3</c:v>
                  </c:pt>
                  <c:pt idx="400">
                    <c:v>1.46523E-2</c:v>
                  </c:pt>
                  <c:pt idx="401">
                    <c:v>8.9792299999999995E-3</c:v>
                  </c:pt>
                  <c:pt idx="402">
                    <c:v>6.3758900000000004E-3</c:v>
                  </c:pt>
                  <c:pt idx="403">
                    <c:v>3.7704799999999997E-2</c:v>
                  </c:pt>
                  <c:pt idx="404">
                    <c:v>3.7264500000000001E-3</c:v>
                  </c:pt>
                  <c:pt idx="405">
                    <c:v>5.0572500000000001E-3</c:v>
                  </c:pt>
                  <c:pt idx="406">
                    <c:v>1.1285999999999999E-2</c:v>
                  </c:pt>
                  <c:pt idx="407">
                    <c:v>5.1049900000000002E-3</c:v>
                  </c:pt>
                  <c:pt idx="408">
                    <c:v>4.7092599999999998E-3</c:v>
                  </c:pt>
                  <c:pt idx="409">
                    <c:v>1.2044600000000001E-2</c:v>
                  </c:pt>
                  <c:pt idx="410">
                    <c:v>4.9763300000000002E-3</c:v>
                  </c:pt>
                  <c:pt idx="411">
                    <c:v>4.99768E-3</c:v>
                  </c:pt>
                  <c:pt idx="412">
                    <c:v>7.30243E-2</c:v>
                  </c:pt>
                  <c:pt idx="413">
                    <c:v>1.2375499999999999E-2</c:v>
                  </c:pt>
                  <c:pt idx="414">
                    <c:v>3.2353E-2</c:v>
                  </c:pt>
                  <c:pt idx="415">
                    <c:v>4.3160000000000004E-3</c:v>
                  </c:pt>
                  <c:pt idx="416">
                    <c:v>5.8650400000000002E-3</c:v>
                  </c:pt>
                  <c:pt idx="417">
                    <c:v>3.5142799999999998E-3</c:v>
                  </c:pt>
                  <c:pt idx="418">
                    <c:v>5.45905E-3</c:v>
                  </c:pt>
                  <c:pt idx="419">
                    <c:v>4.3095099999999999E-3</c:v>
                  </c:pt>
                  <c:pt idx="420">
                    <c:v>4.4284199999999998E-3</c:v>
                  </c:pt>
                  <c:pt idx="421">
                    <c:v>4.6517499999999996E-3</c:v>
                  </c:pt>
                  <c:pt idx="422">
                    <c:v>4.0417999999999999E-3</c:v>
                  </c:pt>
                  <c:pt idx="423">
                    <c:v>0.116911</c:v>
                  </c:pt>
                  <c:pt idx="424">
                    <c:v>6.1028000000000002E-3</c:v>
                  </c:pt>
                  <c:pt idx="425">
                    <c:v>7.3623300000000003E-3</c:v>
                  </c:pt>
                </c:numCache>
              </c:numRef>
            </c:minus>
          </c:errBars>
          <c:xVal>
            <c:numRef>
              <c:f>Fit_1!$D$17:$D$442</c:f>
              <c:numCache>
                <c:formatCode>General</c:formatCode>
                <c:ptCount val="426"/>
                <c:pt idx="0">
                  <c:v>2.9469799999999999</c:v>
                </c:pt>
                <c:pt idx="1">
                  <c:v>3.0143200000000001</c:v>
                </c:pt>
                <c:pt idx="2">
                  <c:v>3.4161600000000001</c:v>
                </c:pt>
                <c:pt idx="3">
                  <c:v>3.6255299999999999</c:v>
                </c:pt>
                <c:pt idx="4">
                  <c:v>3.72512</c:v>
                </c:pt>
                <c:pt idx="5">
                  <c:v>3.7141500000000001</c:v>
                </c:pt>
                <c:pt idx="6">
                  <c:v>3.8026599999999999</c:v>
                </c:pt>
                <c:pt idx="7">
                  <c:v>4.0655000000000001</c:v>
                </c:pt>
                <c:pt idx="8">
                  <c:v>4.2427900000000003</c:v>
                </c:pt>
                <c:pt idx="9">
                  <c:v>4.3241399999999999</c:v>
                </c:pt>
                <c:pt idx="10">
                  <c:v>4.3571799999999996</c:v>
                </c:pt>
                <c:pt idx="11">
                  <c:v>1.5618099999999999</c:v>
                </c:pt>
                <c:pt idx="12">
                  <c:v>1.49813</c:v>
                </c:pt>
                <c:pt idx="13">
                  <c:v>1.863</c:v>
                </c:pt>
                <c:pt idx="14">
                  <c:v>2.7286000000000001</c:v>
                </c:pt>
                <c:pt idx="15">
                  <c:v>3.4235099999999998</c:v>
                </c:pt>
                <c:pt idx="16">
                  <c:v>3.8130500000000001</c:v>
                </c:pt>
                <c:pt idx="17">
                  <c:v>4.0785600000000004</c:v>
                </c:pt>
                <c:pt idx="18">
                  <c:v>4.3319900000000002</c:v>
                </c:pt>
                <c:pt idx="19">
                  <c:v>4.4139099999999996</c:v>
                </c:pt>
                <c:pt idx="20">
                  <c:v>4.5145900000000001</c:v>
                </c:pt>
                <c:pt idx="21">
                  <c:v>3.5706199999999999</c:v>
                </c:pt>
                <c:pt idx="22">
                  <c:v>4.1108799999999999</c:v>
                </c:pt>
                <c:pt idx="23">
                  <c:v>5.1621199999999998</c:v>
                </c:pt>
                <c:pt idx="24">
                  <c:v>6.0878899999999998</c:v>
                </c:pt>
                <c:pt idx="25">
                  <c:v>2.7531699999999999</c:v>
                </c:pt>
                <c:pt idx="26">
                  <c:v>3.8537499999999998</c:v>
                </c:pt>
                <c:pt idx="27">
                  <c:v>4.1963900000000001</c:v>
                </c:pt>
                <c:pt idx="28">
                  <c:v>4.8398099999999999</c:v>
                </c:pt>
                <c:pt idx="29">
                  <c:v>5.2549099999999997</c:v>
                </c:pt>
                <c:pt idx="30">
                  <c:v>1.5684899999999999</c:v>
                </c:pt>
                <c:pt idx="31">
                  <c:v>1.9638899999999999</c:v>
                </c:pt>
                <c:pt idx="32">
                  <c:v>2.3217599999999998</c:v>
                </c:pt>
                <c:pt idx="33">
                  <c:v>3.36917</c:v>
                </c:pt>
                <c:pt idx="34">
                  <c:v>4.5174599999999998</c:v>
                </c:pt>
                <c:pt idx="35">
                  <c:v>5.1858300000000002</c:v>
                </c:pt>
                <c:pt idx="36">
                  <c:v>5.7583399999999996</c:v>
                </c:pt>
                <c:pt idx="37">
                  <c:v>1.35863</c:v>
                </c:pt>
                <c:pt idx="38">
                  <c:v>1.3626400000000001</c:v>
                </c:pt>
                <c:pt idx="39">
                  <c:v>1.51688</c:v>
                </c:pt>
                <c:pt idx="40">
                  <c:v>1.6571100000000001</c:v>
                </c:pt>
                <c:pt idx="41">
                  <c:v>2.5256500000000002</c:v>
                </c:pt>
                <c:pt idx="42">
                  <c:v>2.8391199999999999</c:v>
                </c:pt>
                <c:pt idx="43">
                  <c:v>5.1804399999999999</c:v>
                </c:pt>
                <c:pt idx="44">
                  <c:v>6.4130700000000003</c:v>
                </c:pt>
                <c:pt idx="45">
                  <c:v>0.63358099999999995</c:v>
                </c:pt>
                <c:pt idx="46">
                  <c:v>0.63839800000000002</c:v>
                </c:pt>
                <c:pt idx="47">
                  <c:v>0.64915800000000001</c:v>
                </c:pt>
                <c:pt idx="48">
                  <c:v>0.93384</c:v>
                </c:pt>
                <c:pt idx="49">
                  <c:v>1.2440100000000001</c:v>
                </c:pt>
                <c:pt idx="50">
                  <c:v>1.7781499999999999</c:v>
                </c:pt>
                <c:pt idx="51">
                  <c:v>2.8969499999999999</c:v>
                </c:pt>
                <c:pt idx="52">
                  <c:v>3.7000600000000001</c:v>
                </c:pt>
                <c:pt idx="53">
                  <c:v>5.2764100000000003</c:v>
                </c:pt>
                <c:pt idx="54">
                  <c:v>5.55532</c:v>
                </c:pt>
                <c:pt idx="55">
                  <c:v>1.68174</c:v>
                </c:pt>
                <c:pt idx="56">
                  <c:v>1.72624</c:v>
                </c:pt>
                <c:pt idx="57">
                  <c:v>1.62443</c:v>
                </c:pt>
                <c:pt idx="58">
                  <c:v>1.60467</c:v>
                </c:pt>
                <c:pt idx="59">
                  <c:v>2.5720900000000002</c:v>
                </c:pt>
                <c:pt idx="60">
                  <c:v>3.1925500000000002</c:v>
                </c:pt>
                <c:pt idx="61">
                  <c:v>3.9268100000000001</c:v>
                </c:pt>
                <c:pt idx="62">
                  <c:v>5.2416600000000004</c:v>
                </c:pt>
                <c:pt idx="63">
                  <c:v>5.6786099999999999</c:v>
                </c:pt>
                <c:pt idx="64">
                  <c:v>1.80701</c:v>
                </c:pt>
                <c:pt idx="65">
                  <c:v>2.3193000000000001</c:v>
                </c:pt>
                <c:pt idx="66">
                  <c:v>2.3050600000000001</c:v>
                </c:pt>
                <c:pt idx="67">
                  <c:v>3.8214800000000002</c:v>
                </c:pt>
                <c:pt idx="68">
                  <c:v>4.5641499999999997</c:v>
                </c:pt>
                <c:pt idx="69">
                  <c:v>5.1392600000000002</c:v>
                </c:pt>
                <c:pt idx="70">
                  <c:v>5.9864899999999999</c:v>
                </c:pt>
                <c:pt idx="71">
                  <c:v>5.9986499999999996</c:v>
                </c:pt>
                <c:pt idx="72">
                  <c:v>5.9849300000000003</c:v>
                </c:pt>
                <c:pt idx="73">
                  <c:v>5.9949300000000001</c:v>
                </c:pt>
                <c:pt idx="74">
                  <c:v>0.96943999999999997</c:v>
                </c:pt>
                <c:pt idx="75">
                  <c:v>1.2015100000000001</c:v>
                </c:pt>
                <c:pt idx="76">
                  <c:v>1.8354299999999999</c:v>
                </c:pt>
                <c:pt idx="77">
                  <c:v>2.2926000000000002</c:v>
                </c:pt>
                <c:pt idx="78">
                  <c:v>2.2041900000000001</c:v>
                </c:pt>
                <c:pt idx="79">
                  <c:v>2.4607299999999999</c:v>
                </c:pt>
                <c:pt idx="80">
                  <c:v>2.7539500000000001</c:v>
                </c:pt>
                <c:pt idx="81">
                  <c:v>3.4223599999999998</c:v>
                </c:pt>
                <c:pt idx="82">
                  <c:v>4.2169100000000004</c:v>
                </c:pt>
                <c:pt idx="83">
                  <c:v>5.0501199999999997</c:v>
                </c:pt>
                <c:pt idx="84">
                  <c:v>6.1377699999999997</c:v>
                </c:pt>
                <c:pt idx="85">
                  <c:v>6.6036700000000002</c:v>
                </c:pt>
                <c:pt idx="86">
                  <c:v>6.5816600000000003</c:v>
                </c:pt>
                <c:pt idx="87">
                  <c:v>5.8239999999999998</c:v>
                </c:pt>
                <c:pt idx="88">
                  <c:v>5.8249300000000002</c:v>
                </c:pt>
                <c:pt idx="89">
                  <c:v>0.34249400000000002</c:v>
                </c:pt>
                <c:pt idx="90">
                  <c:v>0.25458500000000001</c:v>
                </c:pt>
                <c:pt idx="91">
                  <c:v>0.27636899999999998</c:v>
                </c:pt>
                <c:pt idx="92">
                  <c:v>0.81054800000000005</c:v>
                </c:pt>
                <c:pt idx="93">
                  <c:v>1.20824</c:v>
                </c:pt>
                <c:pt idx="94">
                  <c:v>1.81917</c:v>
                </c:pt>
                <c:pt idx="95">
                  <c:v>1.9836</c:v>
                </c:pt>
                <c:pt idx="96">
                  <c:v>1.93038</c:v>
                </c:pt>
                <c:pt idx="97">
                  <c:v>2.72072</c:v>
                </c:pt>
                <c:pt idx="98">
                  <c:v>4.0959500000000002</c:v>
                </c:pt>
                <c:pt idx="99">
                  <c:v>5.0373999999999999</c:v>
                </c:pt>
                <c:pt idx="100">
                  <c:v>6.2374700000000001</c:v>
                </c:pt>
                <c:pt idx="101">
                  <c:v>6.6268599999999998</c:v>
                </c:pt>
                <c:pt idx="102">
                  <c:v>6.9539999999999997</c:v>
                </c:pt>
                <c:pt idx="103">
                  <c:v>5.9541300000000001</c:v>
                </c:pt>
                <c:pt idx="104">
                  <c:v>5.6852600000000004</c:v>
                </c:pt>
                <c:pt idx="105">
                  <c:v>5.6902799999999996</c:v>
                </c:pt>
                <c:pt idx="106">
                  <c:v>0.67189200000000004</c:v>
                </c:pt>
                <c:pt idx="107">
                  <c:v>0.41946899999999998</c:v>
                </c:pt>
                <c:pt idx="108">
                  <c:v>0.21529899999999999</c:v>
                </c:pt>
                <c:pt idx="109">
                  <c:v>0.32238600000000001</c:v>
                </c:pt>
                <c:pt idx="110">
                  <c:v>0.79927400000000004</c:v>
                </c:pt>
                <c:pt idx="111">
                  <c:v>1.0933299999999999</c:v>
                </c:pt>
                <c:pt idx="112">
                  <c:v>1.52068</c:v>
                </c:pt>
                <c:pt idx="113">
                  <c:v>1.87405</c:v>
                </c:pt>
                <c:pt idx="114">
                  <c:v>2.4704600000000001</c:v>
                </c:pt>
                <c:pt idx="115">
                  <c:v>2.8677800000000002</c:v>
                </c:pt>
                <c:pt idx="116">
                  <c:v>3.5235799999999999</c:v>
                </c:pt>
                <c:pt idx="117">
                  <c:v>4.5920300000000003</c:v>
                </c:pt>
                <c:pt idx="118">
                  <c:v>5.7187400000000004</c:v>
                </c:pt>
                <c:pt idx="119">
                  <c:v>6.3825799999999999</c:v>
                </c:pt>
                <c:pt idx="120">
                  <c:v>7.0216399999999997</c:v>
                </c:pt>
                <c:pt idx="121">
                  <c:v>6.6036400000000004</c:v>
                </c:pt>
                <c:pt idx="122">
                  <c:v>5.6930300000000003</c:v>
                </c:pt>
                <c:pt idx="123">
                  <c:v>5.6571999999999996</c:v>
                </c:pt>
                <c:pt idx="124">
                  <c:v>5.6623200000000002</c:v>
                </c:pt>
                <c:pt idx="125">
                  <c:v>0.55395399999999995</c:v>
                </c:pt>
                <c:pt idx="126">
                  <c:v>0.859456</c:v>
                </c:pt>
                <c:pt idx="127">
                  <c:v>1.24837</c:v>
                </c:pt>
                <c:pt idx="128">
                  <c:v>1.7143699999999999</c:v>
                </c:pt>
                <c:pt idx="129">
                  <c:v>2.0800900000000002</c:v>
                </c:pt>
                <c:pt idx="130">
                  <c:v>2.7089500000000002</c:v>
                </c:pt>
                <c:pt idx="131">
                  <c:v>2.8808400000000001</c:v>
                </c:pt>
                <c:pt idx="132">
                  <c:v>3.1661700000000002</c:v>
                </c:pt>
                <c:pt idx="133">
                  <c:v>4.3377600000000003</c:v>
                </c:pt>
                <c:pt idx="134">
                  <c:v>5.0701200000000002</c:v>
                </c:pt>
                <c:pt idx="135">
                  <c:v>6.1364299999999998</c:v>
                </c:pt>
                <c:pt idx="136">
                  <c:v>6.7724900000000003</c:v>
                </c:pt>
                <c:pt idx="137">
                  <c:v>6.2365599999999999</c:v>
                </c:pt>
                <c:pt idx="138">
                  <c:v>5.7425899999999999</c:v>
                </c:pt>
                <c:pt idx="139">
                  <c:v>5.65524</c:v>
                </c:pt>
                <c:pt idx="140">
                  <c:v>5.6608000000000001</c:v>
                </c:pt>
                <c:pt idx="141">
                  <c:v>1.7874399999999999</c:v>
                </c:pt>
                <c:pt idx="142">
                  <c:v>2.0205600000000001</c:v>
                </c:pt>
                <c:pt idx="143">
                  <c:v>2.1964299999999999</c:v>
                </c:pt>
                <c:pt idx="144">
                  <c:v>2.8740600000000001</c:v>
                </c:pt>
                <c:pt idx="145">
                  <c:v>3.1164100000000001</c:v>
                </c:pt>
                <c:pt idx="146">
                  <c:v>3.8423400000000001</c:v>
                </c:pt>
                <c:pt idx="147">
                  <c:v>5.5868399999999996</c:v>
                </c:pt>
                <c:pt idx="148">
                  <c:v>6.4623999999999997</c:v>
                </c:pt>
                <c:pt idx="149">
                  <c:v>5.8919600000000001</c:v>
                </c:pt>
                <c:pt idx="150">
                  <c:v>5.8935700000000004</c:v>
                </c:pt>
                <c:pt idx="151">
                  <c:v>5.8982700000000001</c:v>
                </c:pt>
                <c:pt idx="152">
                  <c:v>1.7339800000000001</c:v>
                </c:pt>
                <c:pt idx="153">
                  <c:v>2.33751</c:v>
                </c:pt>
                <c:pt idx="154">
                  <c:v>2.96258</c:v>
                </c:pt>
                <c:pt idx="155">
                  <c:v>3.42056</c:v>
                </c:pt>
                <c:pt idx="156">
                  <c:v>4.0824999999999996</c:v>
                </c:pt>
                <c:pt idx="157">
                  <c:v>4.8614199999999999</c:v>
                </c:pt>
                <c:pt idx="158">
                  <c:v>5.3084300000000004</c:v>
                </c:pt>
                <c:pt idx="159">
                  <c:v>1.6189899999999999</c:v>
                </c:pt>
                <c:pt idx="160">
                  <c:v>1.66964</c:v>
                </c:pt>
                <c:pt idx="161">
                  <c:v>1.6429199999999999</c:v>
                </c:pt>
                <c:pt idx="162">
                  <c:v>1.8652200000000001</c:v>
                </c:pt>
                <c:pt idx="163">
                  <c:v>2.57897</c:v>
                </c:pt>
                <c:pt idx="164">
                  <c:v>3.0441400000000001</c:v>
                </c:pt>
                <c:pt idx="165">
                  <c:v>3.7430500000000002</c:v>
                </c:pt>
                <c:pt idx="166">
                  <c:v>4.8129499999999998</c:v>
                </c:pt>
                <c:pt idx="167">
                  <c:v>5.7991900000000003</c:v>
                </c:pt>
                <c:pt idx="168">
                  <c:v>5.8649500000000003</c:v>
                </c:pt>
                <c:pt idx="169">
                  <c:v>1.65354</c:v>
                </c:pt>
                <c:pt idx="170">
                  <c:v>1.90791</c:v>
                </c:pt>
                <c:pt idx="171">
                  <c:v>2.79556</c:v>
                </c:pt>
                <c:pt idx="172">
                  <c:v>3.2809400000000002</c:v>
                </c:pt>
                <c:pt idx="173">
                  <c:v>4.0978500000000002</c:v>
                </c:pt>
                <c:pt idx="174">
                  <c:v>5.8199899999999998</c:v>
                </c:pt>
                <c:pt idx="175">
                  <c:v>6.4226799999999997</c:v>
                </c:pt>
                <c:pt idx="176">
                  <c:v>1.7494799999999999</c:v>
                </c:pt>
                <c:pt idx="177">
                  <c:v>1.6970099999999999</c:v>
                </c:pt>
                <c:pt idx="178">
                  <c:v>2.5693000000000001</c:v>
                </c:pt>
                <c:pt idx="179">
                  <c:v>3.8037100000000001</c:v>
                </c:pt>
                <c:pt idx="180">
                  <c:v>4.36829</c:v>
                </c:pt>
                <c:pt idx="181">
                  <c:v>5.7266300000000001</c:v>
                </c:pt>
                <c:pt idx="182">
                  <c:v>6.1845800000000004</c:v>
                </c:pt>
                <c:pt idx="183">
                  <c:v>4.1800699999999997</c:v>
                </c:pt>
                <c:pt idx="184">
                  <c:v>6.7548399999999997</c:v>
                </c:pt>
                <c:pt idx="185">
                  <c:v>7.2018700000000004</c:v>
                </c:pt>
                <c:pt idx="186">
                  <c:v>7.1770100000000001</c:v>
                </c:pt>
                <c:pt idx="187">
                  <c:v>3.56514</c:v>
                </c:pt>
                <c:pt idx="188">
                  <c:v>4.0820999999999996</c:v>
                </c:pt>
                <c:pt idx="189">
                  <c:v>6.3152799999999996</c:v>
                </c:pt>
                <c:pt idx="190">
                  <c:v>7.0567299999999999</c:v>
                </c:pt>
                <c:pt idx="191">
                  <c:v>7.1653599999999997</c:v>
                </c:pt>
                <c:pt idx="192">
                  <c:v>2.78688</c:v>
                </c:pt>
                <c:pt idx="193">
                  <c:v>4.5088299999999997</c:v>
                </c:pt>
                <c:pt idx="194">
                  <c:v>5.5996600000000001</c:v>
                </c:pt>
                <c:pt idx="195">
                  <c:v>6.1469500000000004</c:v>
                </c:pt>
                <c:pt idx="196">
                  <c:v>6.1388699999999998</c:v>
                </c:pt>
                <c:pt idx="197">
                  <c:v>1.20255</c:v>
                </c:pt>
                <c:pt idx="198">
                  <c:v>1.6694899999999999</c:v>
                </c:pt>
                <c:pt idx="199">
                  <c:v>3.8471199999999999</c:v>
                </c:pt>
                <c:pt idx="200">
                  <c:v>3.14175</c:v>
                </c:pt>
                <c:pt idx="201">
                  <c:v>6.2028999999999996</c:v>
                </c:pt>
                <c:pt idx="202">
                  <c:v>5.9301500000000003</c:v>
                </c:pt>
                <c:pt idx="203">
                  <c:v>5.8515100000000002</c:v>
                </c:pt>
                <c:pt idx="204">
                  <c:v>5.8542800000000002</c:v>
                </c:pt>
                <c:pt idx="205">
                  <c:v>0.32131900000000002</c:v>
                </c:pt>
                <c:pt idx="206">
                  <c:v>0.31798300000000002</c:v>
                </c:pt>
                <c:pt idx="207">
                  <c:v>0.84001199999999998</c:v>
                </c:pt>
                <c:pt idx="208">
                  <c:v>1.22197</c:v>
                </c:pt>
                <c:pt idx="209">
                  <c:v>1.81945</c:v>
                </c:pt>
                <c:pt idx="210">
                  <c:v>2.2086999999999999</c:v>
                </c:pt>
                <c:pt idx="211">
                  <c:v>2.7560500000000001</c:v>
                </c:pt>
                <c:pt idx="212">
                  <c:v>3.1011500000000001</c:v>
                </c:pt>
                <c:pt idx="213">
                  <c:v>3.4036900000000001</c:v>
                </c:pt>
                <c:pt idx="214">
                  <c:v>4.2264200000000001</c:v>
                </c:pt>
                <c:pt idx="215">
                  <c:v>5.1441299999999996</c:v>
                </c:pt>
                <c:pt idx="216">
                  <c:v>5.7607499999999998</c:v>
                </c:pt>
                <c:pt idx="217">
                  <c:v>6.2747200000000003</c:v>
                </c:pt>
                <c:pt idx="218">
                  <c:v>6.2929300000000001</c:v>
                </c:pt>
                <c:pt idx="219">
                  <c:v>5.6588200000000004</c:v>
                </c:pt>
                <c:pt idx="220">
                  <c:v>5.6330099999999996</c:v>
                </c:pt>
                <c:pt idx="221">
                  <c:v>5.6304699999999999</c:v>
                </c:pt>
                <c:pt idx="222">
                  <c:v>0.89789200000000002</c:v>
                </c:pt>
                <c:pt idx="223">
                  <c:v>0.70078799999999997</c:v>
                </c:pt>
                <c:pt idx="224">
                  <c:v>0.39579300000000001</c:v>
                </c:pt>
                <c:pt idx="225">
                  <c:v>0.230432</c:v>
                </c:pt>
                <c:pt idx="226">
                  <c:v>0.26536500000000002</c:v>
                </c:pt>
                <c:pt idx="227">
                  <c:v>0.762826</c:v>
                </c:pt>
                <c:pt idx="228">
                  <c:v>1.19295</c:v>
                </c:pt>
                <c:pt idx="229">
                  <c:v>1.7082200000000001</c:v>
                </c:pt>
                <c:pt idx="230">
                  <c:v>1.98706</c:v>
                </c:pt>
                <c:pt idx="231">
                  <c:v>2.3009400000000002</c:v>
                </c:pt>
                <c:pt idx="232">
                  <c:v>2.4552700000000001</c:v>
                </c:pt>
                <c:pt idx="233">
                  <c:v>3.1083400000000001</c:v>
                </c:pt>
                <c:pt idx="234">
                  <c:v>3.5464600000000002</c:v>
                </c:pt>
                <c:pt idx="235">
                  <c:v>5.7139899999999999</c:v>
                </c:pt>
                <c:pt idx="236">
                  <c:v>6.3229600000000001</c:v>
                </c:pt>
                <c:pt idx="237">
                  <c:v>6.6431899999999997</c:v>
                </c:pt>
                <c:pt idx="238">
                  <c:v>6.3855000000000004</c:v>
                </c:pt>
                <c:pt idx="239">
                  <c:v>5.8043899999999997</c:v>
                </c:pt>
                <c:pt idx="240">
                  <c:v>5.7186899999999996</c:v>
                </c:pt>
                <c:pt idx="241">
                  <c:v>5.7107599999999996</c:v>
                </c:pt>
                <c:pt idx="242">
                  <c:v>0.21717800000000001</c:v>
                </c:pt>
                <c:pt idx="243">
                  <c:v>0.26348100000000002</c:v>
                </c:pt>
                <c:pt idx="244">
                  <c:v>0.91620299999999999</c:v>
                </c:pt>
                <c:pt idx="245">
                  <c:v>1.2935700000000001</c:v>
                </c:pt>
                <c:pt idx="246">
                  <c:v>2.1672199999999999</c:v>
                </c:pt>
                <c:pt idx="247">
                  <c:v>2.5065400000000002</c:v>
                </c:pt>
                <c:pt idx="248">
                  <c:v>2.8507500000000001</c:v>
                </c:pt>
                <c:pt idx="249">
                  <c:v>2.92334</c:v>
                </c:pt>
                <c:pt idx="250">
                  <c:v>3.3365399999999998</c:v>
                </c:pt>
                <c:pt idx="251">
                  <c:v>3.89228</c:v>
                </c:pt>
                <c:pt idx="252">
                  <c:v>4.94902</c:v>
                </c:pt>
                <c:pt idx="253">
                  <c:v>6.0856399999999997</c:v>
                </c:pt>
                <c:pt idx="254">
                  <c:v>6.3704200000000002</c:v>
                </c:pt>
                <c:pt idx="255">
                  <c:v>6.8397600000000001</c:v>
                </c:pt>
                <c:pt idx="256">
                  <c:v>6.2819500000000001</c:v>
                </c:pt>
                <c:pt idx="257">
                  <c:v>5.6368799999999997</c:v>
                </c:pt>
                <c:pt idx="258">
                  <c:v>5.6296999999999997</c:v>
                </c:pt>
                <c:pt idx="259">
                  <c:v>2.7966299999999999</c:v>
                </c:pt>
                <c:pt idx="260">
                  <c:v>2.8539500000000002</c:v>
                </c:pt>
                <c:pt idx="261">
                  <c:v>4.3818400000000004</c:v>
                </c:pt>
                <c:pt idx="262">
                  <c:v>5.3785600000000002</c:v>
                </c:pt>
                <c:pt idx="263">
                  <c:v>6.3666</c:v>
                </c:pt>
                <c:pt idx="264">
                  <c:v>6.7506300000000001</c:v>
                </c:pt>
                <c:pt idx="265">
                  <c:v>6.5400999999999998</c:v>
                </c:pt>
                <c:pt idx="266">
                  <c:v>5.8021500000000001</c:v>
                </c:pt>
                <c:pt idx="267">
                  <c:v>2.7850199999999998</c:v>
                </c:pt>
                <c:pt idx="268">
                  <c:v>2.22363</c:v>
                </c:pt>
                <c:pt idx="269">
                  <c:v>2.9507300000000001</c:v>
                </c:pt>
                <c:pt idx="270">
                  <c:v>4.6659800000000002</c:v>
                </c:pt>
                <c:pt idx="271">
                  <c:v>5.3054300000000003</c:v>
                </c:pt>
                <c:pt idx="272">
                  <c:v>6.1038800000000002</c:v>
                </c:pt>
                <c:pt idx="273">
                  <c:v>6.2136300000000002</c:v>
                </c:pt>
                <c:pt idx="274">
                  <c:v>0.25373000000000001</c:v>
                </c:pt>
                <c:pt idx="275">
                  <c:v>0.267183</c:v>
                </c:pt>
                <c:pt idx="276">
                  <c:v>0.78407099999999996</c:v>
                </c:pt>
                <c:pt idx="277">
                  <c:v>1.2400500000000001</c:v>
                </c:pt>
                <c:pt idx="278">
                  <c:v>1.7742199999999999</c:v>
                </c:pt>
                <c:pt idx="279">
                  <c:v>2.2058300000000002</c:v>
                </c:pt>
                <c:pt idx="280">
                  <c:v>2.6420599999999999</c:v>
                </c:pt>
                <c:pt idx="281">
                  <c:v>2.7561499999999999</c:v>
                </c:pt>
                <c:pt idx="282">
                  <c:v>3.4044300000000001</c:v>
                </c:pt>
                <c:pt idx="283">
                  <c:v>3.7976000000000001</c:v>
                </c:pt>
                <c:pt idx="284">
                  <c:v>4.30762</c:v>
                </c:pt>
                <c:pt idx="285">
                  <c:v>5.1013700000000002</c:v>
                </c:pt>
                <c:pt idx="286">
                  <c:v>6.0401199999999999</c:v>
                </c:pt>
                <c:pt idx="287">
                  <c:v>7.0208000000000004</c:v>
                </c:pt>
                <c:pt idx="288">
                  <c:v>5.8293699999999999</c:v>
                </c:pt>
                <c:pt idx="289">
                  <c:v>5.70967</c:v>
                </c:pt>
                <c:pt idx="290">
                  <c:v>5.7164400000000004</c:v>
                </c:pt>
                <c:pt idx="291">
                  <c:v>1.54776</c:v>
                </c:pt>
                <c:pt idx="292">
                  <c:v>0.65177200000000002</c:v>
                </c:pt>
                <c:pt idx="293">
                  <c:v>0.33811600000000003</c:v>
                </c:pt>
                <c:pt idx="294">
                  <c:v>0.244398</c:v>
                </c:pt>
                <c:pt idx="295">
                  <c:v>0.27984199999999998</c:v>
                </c:pt>
                <c:pt idx="296">
                  <c:v>0.72064300000000003</c:v>
                </c:pt>
                <c:pt idx="297">
                  <c:v>1.2216800000000001</c:v>
                </c:pt>
                <c:pt idx="298">
                  <c:v>2.01308</c:v>
                </c:pt>
                <c:pt idx="299">
                  <c:v>2.4907699999999999</c:v>
                </c:pt>
                <c:pt idx="300">
                  <c:v>3.0900599999999998</c:v>
                </c:pt>
                <c:pt idx="301">
                  <c:v>3.3039000000000001</c:v>
                </c:pt>
                <c:pt idx="302">
                  <c:v>3.35629</c:v>
                </c:pt>
                <c:pt idx="303">
                  <c:v>3.6919499999999998</c:v>
                </c:pt>
                <c:pt idx="304">
                  <c:v>4.306</c:v>
                </c:pt>
                <c:pt idx="305">
                  <c:v>5.3410200000000003</c:v>
                </c:pt>
                <c:pt idx="306">
                  <c:v>6.2138299999999997</c:v>
                </c:pt>
                <c:pt idx="307">
                  <c:v>6.7419099999999998</c:v>
                </c:pt>
                <c:pt idx="308">
                  <c:v>5.8045799999999996</c:v>
                </c:pt>
                <c:pt idx="309">
                  <c:v>5.8025599999999997</c:v>
                </c:pt>
                <c:pt idx="310">
                  <c:v>5.7895200000000004</c:v>
                </c:pt>
                <c:pt idx="311">
                  <c:v>0.45997500000000002</c:v>
                </c:pt>
                <c:pt idx="312">
                  <c:v>0.429618</c:v>
                </c:pt>
                <c:pt idx="313">
                  <c:v>0.31123699999999999</c:v>
                </c:pt>
                <c:pt idx="314">
                  <c:v>0.304091</c:v>
                </c:pt>
                <c:pt idx="315">
                  <c:v>0.90046899999999996</c:v>
                </c:pt>
                <c:pt idx="316">
                  <c:v>1.3511</c:v>
                </c:pt>
                <c:pt idx="317">
                  <c:v>2.1146699999999998</c:v>
                </c:pt>
                <c:pt idx="318">
                  <c:v>2.2447499999999998</c:v>
                </c:pt>
                <c:pt idx="319">
                  <c:v>2.5328200000000001</c:v>
                </c:pt>
                <c:pt idx="320">
                  <c:v>2.5552100000000002</c:v>
                </c:pt>
                <c:pt idx="321">
                  <c:v>2.3264300000000002</c:v>
                </c:pt>
                <c:pt idx="322">
                  <c:v>2.3328700000000002</c:v>
                </c:pt>
                <c:pt idx="323">
                  <c:v>3.0307599999999999</c:v>
                </c:pt>
                <c:pt idx="324">
                  <c:v>4.4128499999999997</c:v>
                </c:pt>
                <c:pt idx="325">
                  <c:v>4.7328799999999998</c:v>
                </c:pt>
                <c:pt idx="326">
                  <c:v>5.26973</c:v>
                </c:pt>
                <c:pt idx="327">
                  <c:v>5.6317700000000004</c:v>
                </c:pt>
                <c:pt idx="328">
                  <c:v>5.94712</c:v>
                </c:pt>
                <c:pt idx="329">
                  <c:v>5.9357100000000003</c:v>
                </c:pt>
                <c:pt idx="330">
                  <c:v>2.4039000000000001</c:v>
                </c:pt>
                <c:pt idx="331">
                  <c:v>2.40219</c:v>
                </c:pt>
                <c:pt idx="332">
                  <c:v>2.4782199999999999</c:v>
                </c:pt>
                <c:pt idx="333">
                  <c:v>3.01214</c:v>
                </c:pt>
                <c:pt idx="334">
                  <c:v>3.8244600000000002</c:v>
                </c:pt>
                <c:pt idx="335">
                  <c:v>4.0897899999999998</c:v>
                </c:pt>
                <c:pt idx="336">
                  <c:v>4.3446499999999997</c:v>
                </c:pt>
                <c:pt idx="337">
                  <c:v>4.8549499999999997</c:v>
                </c:pt>
                <c:pt idx="338">
                  <c:v>5.9507700000000003</c:v>
                </c:pt>
                <c:pt idx="339">
                  <c:v>5.9470499999999999</c:v>
                </c:pt>
                <c:pt idx="340">
                  <c:v>1.4627399999999999</c:v>
                </c:pt>
                <c:pt idx="341">
                  <c:v>0.61482599999999998</c:v>
                </c:pt>
                <c:pt idx="342">
                  <c:v>0.362257</c:v>
                </c:pt>
                <c:pt idx="343">
                  <c:v>0.248834</c:v>
                </c:pt>
                <c:pt idx="344">
                  <c:v>0.29084599999999999</c:v>
                </c:pt>
                <c:pt idx="345">
                  <c:v>0.81968099999999999</c:v>
                </c:pt>
                <c:pt idx="346">
                  <c:v>1.18096</c:v>
                </c:pt>
                <c:pt idx="347">
                  <c:v>1.7642599999999999</c:v>
                </c:pt>
                <c:pt idx="348">
                  <c:v>2.1749800000000001</c:v>
                </c:pt>
                <c:pt idx="349">
                  <c:v>2.6108799999999999</c:v>
                </c:pt>
                <c:pt idx="350">
                  <c:v>2.87582</c:v>
                </c:pt>
                <c:pt idx="351">
                  <c:v>3.01126</c:v>
                </c:pt>
                <c:pt idx="352">
                  <c:v>3.38856</c:v>
                </c:pt>
                <c:pt idx="353">
                  <c:v>3.9214600000000002</c:v>
                </c:pt>
                <c:pt idx="354">
                  <c:v>4.4809400000000004</c:v>
                </c:pt>
                <c:pt idx="355">
                  <c:v>5.4837999999999996</c:v>
                </c:pt>
                <c:pt idx="356">
                  <c:v>5.8277700000000001</c:v>
                </c:pt>
                <c:pt idx="357">
                  <c:v>6.0599800000000004</c:v>
                </c:pt>
                <c:pt idx="358">
                  <c:v>5.97865</c:v>
                </c:pt>
                <c:pt idx="359">
                  <c:v>5.9534900000000004</c:v>
                </c:pt>
                <c:pt idx="360">
                  <c:v>1.2725500000000001</c:v>
                </c:pt>
                <c:pt idx="361">
                  <c:v>0.63885499999999995</c:v>
                </c:pt>
                <c:pt idx="362">
                  <c:v>0.35107100000000002</c:v>
                </c:pt>
                <c:pt idx="363">
                  <c:v>0.25514100000000001</c:v>
                </c:pt>
                <c:pt idx="364">
                  <c:v>0.31093799999999999</c:v>
                </c:pt>
                <c:pt idx="365">
                  <c:v>0.85852300000000004</c:v>
                </c:pt>
                <c:pt idx="366">
                  <c:v>1.0984400000000001</c:v>
                </c:pt>
                <c:pt idx="367">
                  <c:v>1.6183700000000001</c:v>
                </c:pt>
                <c:pt idx="368">
                  <c:v>1.9813700000000001</c:v>
                </c:pt>
                <c:pt idx="369">
                  <c:v>2.48312</c:v>
                </c:pt>
                <c:pt idx="370">
                  <c:v>2.7118099999999998</c:v>
                </c:pt>
                <c:pt idx="371">
                  <c:v>2.9102299999999999</c:v>
                </c:pt>
                <c:pt idx="372">
                  <c:v>2.96821</c:v>
                </c:pt>
                <c:pt idx="373">
                  <c:v>3.3617300000000001</c:v>
                </c:pt>
                <c:pt idx="374">
                  <c:v>3.6223999999999998</c:v>
                </c:pt>
                <c:pt idx="375">
                  <c:v>4.2231800000000002</c:v>
                </c:pt>
                <c:pt idx="376">
                  <c:v>4.9023899999999996</c:v>
                </c:pt>
                <c:pt idx="377">
                  <c:v>5.7911900000000003</c:v>
                </c:pt>
                <c:pt idx="378">
                  <c:v>6.40402</c:v>
                </c:pt>
                <c:pt idx="379">
                  <c:v>6.3847300000000002</c:v>
                </c:pt>
                <c:pt idx="380">
                  <c:v>3.8898999999999999</c:v>
                </c:pt>
                <c:pt idx="381">
                  <c:v>3.97837</c:v>
                </c:pt>
                <c:pt idx="382">
                  <c:v>4.5034900000000002</c:v>
                </c:pt>
                <c:pt idx="383">
                  <c:v>4.9272900000000002</c:v>
                </c:pt>
                <c:pt idx="384">
                  <c:v>5.4951499999999998</c:v>
                </c:pt>
                <c:pt idx="385">
                  <c:v>5.8507300000000004</c:v>
                </c:pt>
                <c:pt idx="386">
                  <c:v>6.0368500000000003</c:v>
                </c:pt>
                <c:pt idx="387">
                  <c:v>3.8407</c:v>
                </c:pt>
                <c:pt idx="388">
                  <c:v>3.8696799999999998</c:v>
                </c:pt>
                <c:pt idx="389">
                  <c:v>4.7848800000000002</c:v>
                </c:pt>
                <c:pt idx="390">
                  <c:v>5.9173299999999998</c:v>
                </c:pt>
                <c:pt idx="391">
                  <c:v>7.0948599999999997</c:v>
                </c:pt>
                <c:pt idx="392">
                  <c:v>7.2370400000000004</c:v>
                </c:pt>
                <c:pt idx="393">
                  <c:v>1.7226399999999999</c:v>
                </c:pt>
                <c:pt idx="394">
                  <c:v>1.7836700000000001</c:v>
                </c:pt>
                <c:pt idx="395">
                  <c:v>1.88391</c:v>
                </c:pt>
                <c:pt idx="396">
                  <c:v>2.3632200000000001</c:v>
                </c:pt>
                <c:pt idx="397">
                  <c:v>2.84538</c:v>
                </c:pt>
                <c:pt idx="398">
                  <c:v>3.25136</c:v>
                </c:pt>
                <c:pt idx="399">
                  <c:v>3.85684</c:v>
                </c:pt>
                <c:pt idx="400">
                  <c:v>4.48299</c:v>
                </c:pt>
                <c:pt idx="401">
                  <c:v>4.7606599999999997</c:v>
                </c:pt>
                <c:pt idx="402">
                  <c:v>4.8757000000000001</c:v>
                </c:pt>
                <c:pt idx="403">
                  <c:v>5.4854700000000003</c:v>
                </c:pt>
                <c:pt idx="404">
                  <c:v>2.95932</c:v>
                </c:pt>
                <c:pt idx="405">
                  <c:v>2.6255899999999999</c:v>
                </c:pt>
                <c:pt idx="406">
                  <c:v>2.4956</c:v>
                </c:pt>
                <c:pt idx="407">
                  <c:v>3.1648499999999999</c:v>
                </c:pt>
                <c:pt idx="408">
                  <c:v>3.3746999999999998</c:v>
                </c:pt>
                <c:pt idx="409">
                  <c:v>3.3797100000000002</c:v>
                </c:pt>
                <c:pt idx="410">
                  <c:v>3.4813900000000002</c:v>
                </c:pt>
                <c:pt idx="411">
                  <c:v>3.5357699999999999</c:v>
                </c:pt>
                <c:pt idx="412">
                  <c:v>5.3410200000000003</c:v>
                </c:pt>
                <c:pt idx="413">
                  <c:v>6.8390300000000002</c:v>
                </c:pt>
                <c:pt idx="414">
                  <c:v>6.8047599999999999</c:v>
                </c:pt>
                <c:pt idx="415">
                  <c:v>2.9151600000000002</c:v>
                </c:pt>
                <c:pt idx="416">
                  <c:v>3.1185499999999999</c:v>
                </c:pt>
                <c:pt idx="417">
                  <c:v>3.1624699999999999</c:v>
                </c:pt>
                <c:pt idx="418">
                  <c:v>3.26105</c:v>
                </c:pt>
                <c:pt idx="419">
                  <c:v>3.37181</c:v>
                </c:pt>
                <c:pt idx="420">
                  <c:v>3.46638</c:v>
                </c:pt>
                <c:pt idx="421">
                  <c:v>3.47756</c:v>
                </c:pt>
                <c:pt idx="422">
                  <c:v>3.5674199999999998</c:v>
                </c:pt>
                <c:pt idx="423">
                  <c:v>4.5293900000000002</c:v>
                </c:pt>
                <c:pt idx="424">
                  <c:v>6.4813799999999997</c:v>
                </c:pt>
                <c:pt idx="425">
                  <c:v>6.4923000000000002</c:v>
                </c:pt>
              </c:numCache>
            </c:numRef>
          </c:xVal>
          <c:yVal>
            <c:numRef>
              <c:f>Fit_1!$F$17:$F$442</c:f>
              <c:numCache>
                <c:formatCode>General</c:formatCode>
                <c:ptCount val="426"/>
                <c:pt idx="0">
                  <c:v>-6.0207799999999999E-3</c:v>
                </c:pt>
                <c:pt idx="1">
                  <c:v>1.31536E-3</c:v>
                </c:pt>
                <c:pt idx="2">
                  <c:v>7.91578E-2</c:v>
                </c:pt>
                <c:pt idx="3">
                  <c:v>1.25313E-2</c:v>
                </c:pt>
                <c:pt idx="4">
                  <c:v>3.4120299999999999E-2</c:v>
                </c:pt>
                <c:pt idx="5">
                  <c:v>-1.1846499999999999E-2</c:v>
                </c:pt>
                <c:pt idx="6">
                  <c:v>-1.33402E-2</c:v>
                </c:pt>
                <c:pt idx="7">
                  <c:v>9.4976399999999999E-3</c:v>
                </c:pt>
                <c:pt idx="8">
                  <c:v>-2.07424E-4</c:v>
                </c:pt>
                <c:pt idx="9">
                  <c:v>-3.8590400000000002E-3</c:v>
                </c:pt>
                <c:pt idx="10">
                  <c:v>-8.1682200000000003E-4</c:v>
                </c:pt>
                <c:pt idx="11">
                  <c:v>1.3805E-2</c:v>
                </c:pt>
                <c:pt idx="12">
                  <c:v>1.6132799999999999E-2</c:v>
                </c:pt>
                <c:pt idx="13">
                  <c:v>-1.7996000000000002E-2</c:v>
                </c:pt>
                <c:pt idx="14">
                  <c:v>-4.4398300000000002E-2</c:v>
                </c:pt>
                <c:pt idx="15">
                  <c:v>9.6514699999999995E-2</c:v>
                </c:pt>
                <c:pt idx="16">
                  <c:v>4.50459E-2</c:v>
                </c:pt>
                <c:pt idx="17">
                  <c:v>2.1555899999999999E-2</c:v>
                </c:pt>
                <c:pt idx="18">
                  <c:v>1.5987399999999999E-2</c:v>
                </c:pt>
                <c:pt idx="19">
                  <c:v>-1.08862E-3</c:v>
                </c:pt>
                <c:pt idx="20">
                  <c:v>-4.06265E-4</c:v>
                </c:pt>
                <c:pt idx="21">
                  <c:v>-4.0381899999999998E-2</c:v>
                </c:pt>
                <c:pt idx="22">
                  <c:v>7.78837E-2</c:v>
                </c:pt>
                <c:pt idx="23">
                  <c:v>0.106116</c:v>
                </c:pt>
                <c:pt idx="24">
                  <c:v>0.12589400000000001</c:v>
                </c:pt>
                <c:pt idx="25">
                  <c:v>-0.11082599999999999</c:v>
                </c:pt>
                <c:pt idx="26">
                  <c:v>-1.9248999999999999E-2</c:v>
                </c:pt>
                <c:pt idx="27">
                  <c:v>-1.1606200000000001E-2</c:v>
                </c:pt>
                <c:pt idx="28">
                  <c:v>-0.21019499999999999</c:v>
                </c:pt>
                <c:pt idx="29">
                  <c:v>-9.0866100000000002E-3</c:v>
                </c:pt>
                <c:pt idx="30">
                  <c:v>1.34897E-2</c:v>
                </c:pt>
                <c:pt idx="31">
                  <c:v>1.28921E-2</c:v>
                </c:pt>
                <c:pt idx="32">
                  <c:v>-7.2407699999999997E-3</c:v>
                </c:pt>
                <c:pt idx="33">
                  <c:v>-0.18583</c:v>
                </c:pt>
                <c:pt idx="34">
                  <c:v>0.10346</c:v>
                </c:pt>
                <c:pt idx="35">
                  <c:v>8.9825600000000005E-2</c:v>
                </c:pt>
                <c:pt idx="36">
                  <c:v>1.6334999999999999E-2</c:v>
                </c:pt>
                <c:pt idx="37">
                  <c:v>2.63488E-3</c:v>
                </c:pt>
                <c:pt idx="38">
                  <c:v>5.6431299999999997E-3</c:v>
                </c:pt>
                <c:pt idx="39">
                  <c:v>1.08796E-2</c:v>
                </c:pt>
                <c:pt idx="40">
                  <c:v>-1.8892200000000001E-2</c:v>
                </c:pt>
                <c:pt idx="41">
                  <c:v>0.17264699999999999</c:v>
                </c:pt>
                <c:pt idx="42">
                  <c:v>2.1115999999999999E-2</c:v>
                </c:pt>
                <c:pt idx="43">
                  <c:v>0.107444</c:v>
                </c:pt>
                <c:pt idx="44">
                  <c:v>-3.4933600000000002E-2</c:v>
                </c:pt>
                <c:pt idx="45">
                  <c:v>1.6580899999999999E-2</c:v>
                </c:pt>
                <c:pt idx="46">
                  <c:v>-2.0601600000000001E-2</c:v>
                </c:pt>
                <c:pt idx="47">
                  <c:v>1.51577E-2</c:v>
                </c:pt>
                <c:pt idx="48">
                  <c:v>2.8840500000000002E-2</c:v>
                </c:pt>
                <c:pt idx="49">
                  <c:v>2.9008300000000001E-2</c:v>
                </c:pt>
                <c:pt idx="50">
                  <c:v>6.1494100000000001E-3</c:v>
                </c:pt>
                <c:pt idx="51">
                  <c:v>-2.3049799999999999E-2</c:v>
                </c:pt>
                <c:pt idx="52">
                  <c:v>-1.0942E-2</c:v>
                </c:pt>
                <c:pt idx="53">
                  <c:v>-4.35853E-2</c:v>
                </c:pt>
                <c:pt idx="54">
                  <c:v>2.93193E-2</c:v>
                </c:pt>
                <c:pt idx="55">
                  <c:v>6.7428399999999999E-3</c:v>
                </c:pt>
                <c:pt idx="56">
                  <c:v>3.6236400000000002E-2</c:v>
                </c:pt>
                <c:pt idx="57">
                  <c:v>0.116427</c:v>
                </c:pt>
                <c:pt idx="58">
                  <c:v>3.4672099999999997E-2</c:v>
                </c:pt>
                <c:pt idx="59">
                  <c:v>4.0086999999999998E-2</c:v>
                </c:pt>
                <c:pt idx="60">
                  <c:v>5.4551799999999998E-2</c:v>
                </c:pt>
                <c:pt idx="61">
                  <c:v>0.26180500000000001</c:v>
                </c:pt>
                <c:pt idx="62">
                  <c:v>0.56766399999999995</c:v>
                </c:pt>
                <c:pt idx="63">
                  <c:v>-3.9005300000000001E-4</c:v>
                </c:pt>
                <c:pt idx="64">
                  <c:v>-2.0991699999999999E-2</c:v>
                </c:pt>
                <c:pt idx="65">
                  <c:v>1.22988E-2</c:v>
                </c:pt>
                <c:pt idx="66">
                  <c:v>1.5058E-2</c:v>
                </c:pt>
                <c:pt idx="67">
                  <c:v>2.1477199999999998E-2</c:v>
                </c:pt>
                <c:pt idx="68">
                  <c:v>2.9149499999999998E-2</c:v>
                </c:pt>
                <c:pt idx="69">
                  <c:v>2.8257399999999998E-2</c:v>
                </c:pt>
                <c:pt idx="70">
                  <c:v>3.8485499999999999E-2</c:v>
                </c:pt>
                <c:pt idx="71">
                  <c:v>2.0651300000000001E-2</c:v>
                </c:pt>
                <c:pt idx="72">
                  <c:v>-4.3070299999999999E-2</c:v>
                </c:pt>
                <c:pt idx="73">
                  <c:v>-3.06654E-3</c:v>
                </c:pt>
                <c:pt idx="74">
                  <c:v>1.4398099999999999E-3</c:v>
                </c:pt>
                <c:pt idx="75">
                  <c:v>-3.4937900000000001E-3</c:v>
                </c:pt>
                <c:pt idx="76">
                  <c:v>-7.5726500000000002E-3</c:v>
                </c:pt>
                <c:pt idx="77">
                  <c:v>6.5975199999999999E-3</c:v>
                </c:pt>
                <c:pt idx="78">
                  <c:v>-3.8132700000000001E-3</c:v>
                </c:pt>
                <c:pt idx="79">
                  <c:v>1.9730299999999999E-2</c:v>
                </c:pt>
                <c:pt idx="80">
                  <c:v>1.9543199999999998E-3</c:v>
                </c:pt>
                <c:pt idx="81">
                  <c:v>6.3569500000000001E-3</c:v>
                </c:pt>
                <c:pt idx="82">
                  <c:v>8.3908999999999997E-2</c:v>
                </c:pt>
                <c:pt idx="83">
                  <c:v>-4.88377E-3</c:v>
                </c:pt>
                <c:pt idx="84">
                  <c:v>1.2767799999999999E-2</c:v>
                </c:pt>
                <c:pt idx="85">
                  <c:v>2.6683800000000001E-3</c:v>
                </c:pt>
                <c:pt idx="86">
                  <c:v>0.113664</c:v>
                </c:pt>
                <c:pt idx="87">
                  <c:v>-5.5995900000000001E-2</c:v>
                </c:pt>
                <c:pt idx="88">
                  <c:v>-1.9074399999999998E-2</c:v>
                </c:pt>
                <c:pt idx="89">
                  <c:v>2.4937700000000002E-3</c:v>
                </c:pt>
                <c:pt idx="90">
                  <c:v>-7.4149400000000001E-3</c:v>
                </c:pt>
                <c:pt idx="91">
                  <c:v>-3.6307000000000002E-3</c:v>
                </c:pt>
                <c:pt idx="92">
                  <c:v>-1.0452299999999999E-2</c:v>
                </c:pt>
                <c:pt idx="93">
                  <c:v>8.2405800000000008E-3</c:v>
                </c:pt>
                <c:pt idx="94">
                  <c:v>-2.8257400000000002E-3</c:v>
                </c:pt>
                <c:pt idx="95">
                  <c:v>-6.3983199999999999E-3</c:v>
                </c:pt>
                <c:pt idx="96">
                  <c:v>-2.8622399999999999E-2</c:v>
                </c:pt>
                <c:pt idx="97">
                  <c:v>-1.12782E-2</c:v>
                </c:pt>
                <c:pt idx="98">
                  <c:v>5.0950099999999998E-2</c:v>
                </c:pt>
                <c:pt idx="99">
                  <c:v>7.8398200000000001E-2</c:v>
                </c:pt>
                <c:pt idx="100">
                  <c:v>2.6473E-2</c:v>
                </c:pt>
                <c:pt idx="101">
                  <c:v>6.8631200000000003E-3</c:v>
                </c:pt>
                <c:pt idx="102">
                  <c:v>6.0995599999999997E-2</c:v>
                </c:pt>
                <c:pt idx="103">
                  <c:v>-4.5871299999999997E-2</c:v>
                </c:pt>
                <c:pt idx="104">
                  <c:v>-1.8742600000000002E-2</c:v>
                </c:pt>
                <c:pt idx="105">
                  <c:v>-1.07203E-2</c:v>
                </c:pt>
                <c:pt idx="106">
                  <c:v>-2.1079200000000001E-3</c:v>
                </c:pt>
                <c:pt idx="107">
                  <c:v>-5.5311300000000004E-3</c:v>
                </c:pt>
                <c:pt idx="108">
                  <c:v>-1.0701199999999999E-2</c:v>
                </c:pt>
                <c:pt idx="109">
                  <c:v>-9.6140800000000005E-3</c:v>
                </c:pt>
                <c:pt idx="110">
                  <c:v>-1.07262E-2</c:v>
                </c:pt>
                <c:pt idx="111">
                  <c:v>-8.6722399999999995E-3</c:v>
                </c:pt>
                <c:pt idx="112">
                  <c:v>-1.03236E-2</c:v>
                </c:pt>
                <c:pt idx="113">
                  <c:v>-1.3950199999999999E-2</c:v>
                </c:pt>
                <c:pt idx="114">
                  <c:v>-2.05393E-2</c:v>
                </c:pt>
                <c:pt idx="115">
                  <c:v>-2.2156200000000002E-3</c:v>
                </c:pt>
                <c:pt idx="116">
                  <c:v>5.7576700000000001E-2</c:v>
                </c:pt>
                <c:pt idx="117">
                  <c:v>-3.0966799999999999E-2</c:v>
                </c:pt>
                <c:pt idx="118">
                  <c:v>-7.2569799999999997E-3</c:v>
                </c:pt>
                <c:pt idx="119">
                  <c:v>-1.24192E-2</c:v>
                </c:pt>
                <c:pt idx="120">
                  <c:v>4.1634999999999998E-2</c:v>
                </c:pt>
                <c:pt idx="121">
                  <c:v>1.0643E-2</c:v>
                </c:pt>
                <c:pt idx="122">
                  <c:v>-1.1974800000000001E-2</c:v>
                </c:pt>
                <c:pt idx="123">
                  <c:v>-1.97968E-2</c:v>
                </c:pt>
                <c:pt idx="124">
                  <c:v>-7.6785100000000004E-3</c:v>
                </c:pt>
                <c:pt idx="125">
                  <c:v>-3.0456200000000002E-3</c:v>
                </c:pt>
                <c:pt idx="126">
                  <c:v>-1.85436E-2</c:v>
                </c:pt>
                <c:pt idx="127">
                  <c:v>-4.6306799999999999E-3</c:v>
                </c:pt>
                <c:pt idx="128">
                  <c:v>3.7169500000000001E-4</c:v>
                </c:pt>
                <c:pt idx="129">
                  <c:v>-2.0908800000000002E-2</c:v>
                </c:pt>
                <c:pt idx="130">
                  <c:v>-8.0456699999999996E-3</c:v>
                </c:pt>
                <c:pt idx="131">
                  <c:v>-3.1576199999999999E-3</c:v>
                </c:pt>
                <c:pt idx="132">
                  <c:v>8.1701299999999994E-3</c:v>
                </c:pt>
                <c:pt idx="133">
                  <c:v>2.1759500000000001E-2</c:v>
                </c:pt>
                <c:pt idx="134">
                  <c:v>-3.4875400000000001E-2</c:v>
                </c:pt>
                <c:pt idx="135">
                  <c:v>-2.35724E-2</c:v>
                </c:pt>
                <c:pt idx="136">
                  <c:v>-6.8505800000000006E-2</c:v>
                </c:pt>
                <c:pt idx="137">
                  <c:v>4.6564099999999997E-2</c:v>
                </c:pt>
                <c:pt idx="138">
                  <c:v>2.1588799999999998E-2</c:v>
                </c:pt>
                <c:pt idx="139">
                  <c:v>-1.0759400000000001E-2</c:v>
                </c:pt>
                <c:pt idx="140">
                  <c:v>-4.1999799999999999E-3</c:v>
                </c:pt>
                <c:pt idx="141">
                  <c:v>1.5439899999999999E-2</c:v>
                </c:pt>
                <c:pt idx="142">
                  <c:v>1.5559199999999999E-3</c:v>
                </c:pt>
                <c:pt idx="143">
                  <c:v>1.2431599999999999E-2</c:v>
                </c:pt>
                <c:pt idx="144">
                  <c:v>-3.2942100000000002E-2</c:v>
                </c:pt>
                <c:pt idx="145">
                  <c:v>1.44107E-2</c:v>
                </c:pt>
                <c:pt idx="146">
                  <c:v>-2.9663800000000001E-2</c:v>
                </c:pt>
                <c:pt idx="147">
                  <c:v>-0.15016199999999999</c:v>
                </c:pt>
                <c:pt idx="148">
                  <c:v>0.117399</c:v>
                </c:pt>
                <c:pt idx="149">
                  <c:v>-3.0374500000000001E-3</c:v>
                </c:pt>
                <c:pt idx="150">
                  <c:v>5.6839E-4</c:v>
                </c:pt>
                <c:pt idx="151">
                  <c:v>-1.7261500000000001E-3</c:v>
                </c:pt>
                <c:pt idx="152">
                  <c:v>-7.3016600000000001E-2</c:v>
                </c:pt>
                <c:pt idx="153">
                  <c:v>-2.8493600000000001E-2</c:v>
                </c:pt>
                <c:pt idx="154">
                  <c:v>-2.5423000000000001E-2</c:v>
                </c:pt>
                <c:pt idx="155">
                  <c:v>-1.84438E-2</c:v>
                </c:pt>
                <c:pt idx="156">
                  <c:v>-6.4497899999999997E-2</c:v>
                </c:pt>
                <c:pt idx="157">
                  <c:v>-0.21058199999999999</c:v>
                </c:pt>
                <c:pt idx="158">
                  <c:v>9.4294500000000007E-3</c:v>
                </c:pt>
                <c:pt idx="159">
                  <c:v>-2.1008300000000001E-2</c:v>
                </c:pt>
                <c:pt idx="160">
                  <c:v>6.6389999999999999E-3</c:v>
                </c:pt>
                <c:pt idx="161">
                  <c:v>-1.08373E-3</c:v>
                </c:pt>
                <c:pt idx="162">
                  <c:v>-7.578E-2</c:v>
                </c:pt>
                <c:pt idx="163">
                  <c:v>-3.0291099999999998E-3</c:v>
                </c:pt>
                <c:pt idx="164">
                  <c:v>2.1369499999999999E-3</c:v>
                </c:pt>
                <c:pt idx="165">
                  <c:v>-1.5946100000000001E-2</c:v>
                </c:pt>
                <c:pt idx="166">
                  <c:v>0.22794600000000001</c:v>
                </c:pt>
                <c:pt idx="167">
                  <c:v>4.4186599999999999E-2</c:v>
                </c:pt>
                <c:pt idx="168">
                  <c:v>-6.0472499999999997E-3</c:v>
                </c:pt>
                <c:pt idx="169">
                  <c:v>3.53944E-3</c:v>
                </c:pt>
                <c:pt idx="170">
                  <c:v>-5.0871400000000004E-3</c:v>
                </c:pt>
                <c:pt idx="171">
                  <c:v>-2.4440299999999998E-3</c:v>
                </c:pt>
                <c:pt idx="172">
                  <c:v>1.7942E-2</c:v>
                </c:pt>
                <c:pt idx="173">
                  <c:v>-4.0153500000000002E-2</c:v>
                </c:pt>
                <c:pt idx="174">
                  <c:v>-8.1008399999999994E-2</c:v>
                </c:pt>
                <c:pt idx="175">
                  <c:v>-8.3174700000000004E-3</c:v>
                </c:pt>
                <c:pt idx="176">
                  <c:v>1.9477100000000001E-2</c:v>
                </c:pt>
                <c:pt idx="177">
                  <c:v>-1.29918E-2</c:v>
                </c:pt>
                <c:pt idx="178">
                  <c:v>-4.7011400000000004E-3</c:v>
                </c:pt>
                <c:pt idx="179">
                  <c:v>-6.3286300000000004E-2</c:v>
                </c:pt>
                <c:pt idx="180">
                  <c:v>-2.57053E-2</c:v>
                </c:pt>
                <c:pt idx="181">
                  <c:v>9.7626199999999996E-2</c:v>
                </c:pt>
                <c:pt idx="182">
                  <c:v>-4.4155100000000001E-3</c:v>
                </c:pt>
                <c:pt idx="183">
                  <c:v>-0.29993300000000001</c:v>
                </c:pt>
                <c:pt idx="184">
                  <c:v>0.100838</c:v>
                </c:pt>
                <c:pt idx="185">
                  <c:v>-1.12867E-3</c:v>
                </c:pt>
                <c:pt idx="186">
                  <c:v>1.8006299999999999E-2</c:v>
                </c:pt>
                <c:pt idx="187">
                  <c:v>-2.6859000000000001E-2</c:v>
                </c:pt>
                <c:pt idx="188">
                  <c:v>-0.199901</c:v>
                </c:pt>
                <c:pt idx="189">
                  <c:v>-0.24871799999999999</c:v>
                </c:pt>
                <c:pt idx="190">
                  <c:v>-2.4273900000000001E-2</c:v>
                </c:pt>
                <c:pt idx="191">
                  <c:v>-3.0637299999999999E-2</c:v>
                </c:pt>
                <c:pt idx="192">
                  <c:v>-1.01244E-2</c:v>
                </c:pt>
                <c:pt idx="193">
                  <c:v>0.14983399999999999</c:v>
                </c:pt>
                <c:pt idx="194">
                  <c:v>-9.8336199999999999E-2</c:v>
                </c:pt>
                <c:pt idx="195">
                  <c:v>-5.8054000000000001E-2</c:v>
                </c:pt>
                <c:pt idx="196">
                  <c:v>-5.5132399999999998E-2</c:v>
                </c:pt>
                <c:pt idx="197">
                  <c:v>-3.4481300000000002E-3</c:v>
                </c:pt>
                <c:pt idx="198">
                  <c:v>0.124485</c:v>
                </c:pt>
                <c:pt idx="199">
                  <c:v>0.20111599999999999</c:v>
                </c:pt>
                <c:pt idx="200">
                  <c:v>-5.1253100000000003E-2</c:v>
                </c:pt>
                <c:pt idx="201">
                  <c:v>0.17990500000000001</c:v>
                </c:pt>
                <c:pt idx="202">
                  <c:v>-2.5854599999999998E-2</c:v>
                </c:pt>
                <c:pt idx="203">
                  <c:v>-4.9400300000000002E-4</c:v>
                </c:pt>
                <c:pt idx="204">
                  <c:v>1.27506E-3</c:v>
                </c:pt>
                <c:pt idx="205">
                  <c:v>-3.6805000000000002E-3</c:v>
                </c:pt>
                <c:pt idx="206">
                  <c:v>-8.0166200000000003E-3</c:v>
                </c:pt>
                <c:pt idx="207">
                  <c:v>-1.29876E-2</c:v>
                </c:pt>
                <c:pt idx="208">
                  <c:v>-2.30291E-2</c:v>
                </c:pt>
                <c:pt idx="209">
                  <c:v>-1.85478E-2</c:v>
                </c:pt>
                <c:pt idx="210">
                  <c:v>-3.0302999999999998E-4</c:v>
                </c:pt>
                <c:pt idx="211">
                  <c:v>-1.6946099999999999E-2</c:v>
                </c:pt>
                <c:pt idx="212">
                  <c:v>-1.3850700000000001E-2</c:v>
                </c:pt>
                <c:pt idx="213">
                  <c:v>-6.9307099999999996E-2</c:v>
                </c:pt>
                <c:pt idx="214">
                  <c:v>-3.57676E-3</c:v>
                </c:pt>
                <c:pt idx="215">
                  <c:v>-2.3867599999999999E-2</c:v>
                </c:pt>
                <c:pt idx="216">
                  <c:v>-2.3248700000000001E-2</c:v>
                </c:pt>
                <c:pt idx="217">
                  <c:v>-1.3278E-2</c:v>
                </c:pt>
                <c:pt idx="218">
                  <c:v>-4.0745699999999996E-3</c:v>
                </c:pt>
                <c:pt idx="219">
                  <c:v>-2.9182900000000001E-2</c:v>
                </c:pt>
                <c:pt idx="220">
                  <c:v>-1.7991500000000001E-2</c:v>
                </c:pt>
                <c:pt idx="221">
                  <c:v>-1.1531400000000001E-2</c:v>
                </c:pt>
                <c:pt idx="222">
                  <c:v>6.8921399999999997E-3</c:v>
                </c:pt>
                <c:pt idx="223">
                  <c:v>-7.2116300000000001E-3</c:v>
                </c:pt>
                <c:pt idx="224">
                  <c:v>-5.2074499999999998E-3</c:v>
                </c:pt>
                <c:pt idx="225">
                  <c:v>-5.6846399999999997E-4</c:v>
                </c:pt>
                <c:pt idx="226">
                  <c:v>3.6516800000000002E-4</c:v>
                </c:pt>
                <c:pt idx="227">
                  <c:v>-8.1743000000000007E-3</c:v>
                </c:pt>
                <c:pt idx="228">
                  <c:v>-2.05398E-3</c:v>
                </c:pt>
                <c:pt idx="229">
                  <c:v>-4.7801700000000003E-3</c:v>
                </c:pt>
                <c:pt idx="230">
                  <c:v>-1.39419E-2</c:v>
                </c:pt>
                <c:pt idx="231">
                  <c:v>3.9379599999999999E-3</c:v>
                </c:pt>
                <c:pt idx="232">
                  <c:v>-1.77345E-2</c:v>
                </c:pt>
                <c:pt idx="233">
                  <c:v>1.6344299999999999E-2</c:v>
                </c:pt>
                <c:pt idx="234">
                  <c:v>-2.3539299999999999E-2</c:v>
                </c:pt>
                <c:pt idx="235">
                  <c:v>4.7991800000000001E-2</c:v>
                </c:pt>
                <c:pt idx="236">
                  <c:v>-2.10371E-2</c:v>
                </c:pt>
                <c:pt idx="237">
                  <c:v>3.1867000000000002E-3</c:v>
                </c:pt>
                <c:pt idx="238">
                  <c:v>-0.10449799999999999</c:v>
                </c:pt>
                <c:pt idx="239">
                  <c:v>-4.9610099999999997E-2</c:v>
                </c:pt>
                <c:pt idx="240">
                  <c:v>-2.23112E-2</c:v>
                </c:pt>
                <c:pt idx="241">
                  <c:v>-3.1244299999999999E-2</c:v>
                </c:pt>
                <c:pt idx="242">
                  <c:v>-1.2821600000000001E-2</c:v>
                </c:pt>
                <c:pt idx="243">
                  <c:v>-1.7518700000000002E-2</c:v>
                </c:pt>
                <c:pt idx="244">
                  <c:v>-2.9796699999999999E-2</c:v>
                </c:pt>
                <c:pt idx="245">
                  <c:v>-1.24273E-2</c:v>
                </c:pt>
                <c:pt idx="246">
                  <c:v>3.22413E-3</c:v>
                </c:pt>
                <c:pt idx="247">
                  <c:v>5.43594E-4</c:v>
                </c:pt>
                <c:pt idx="248">
                  <c:v>2.7468200000000001E-3</c:v>
                </c:pt>
                <c:pt idx="249">
                  <c:v>-2.16639E-2</c:v>
                </c:pt>
                <c:pt idx="250">
                  <c:v>4.1539399999999997E-2</c:v>
                </c:pt>
                <c:pt idx="251">
                  <c:v>3.2278099999999997E-2</c:v>
                </c:pt>
                <c:pt idx="252">
                  <c:v>2.6020999999999999E-2</c:v>
                </c:pt>
                <c:pt idx="253">
                  <c:v>4.96435E-2</c:v>
                </c:pt>
                <c:pt idx="254">
                  <c:v>5.7418799999999999E-2</c:v>
                </c:pt>
                <c:pt idx="255">
                  <c:v>-8.2407000000000001E-3</c:v>
                </c:pt>
                <c:pt idx="256">
                  <c:v>-2.0499200000000002E-3</c:v>
                </c:pt>
                <c:pt idx="257">
                  <c:v>-6.81205E-2</c:v>
                </c:pt>
                <c:pt idx="258">
                  <c:v>-1.8298600000000002E-2</c:v>
                </c:pt>
                <c:pt idx="259">
                  <c:v>-7.7373499999999998E-2</c:v>
                </c:pt>
                <c:pt idx="260">
                  <c:v>-4.0049800000000003E-2</c:v>
                </c:pt>
                <c:pt idx="261">
                  <c:v>0.13184199999999999</c:v>
                </c:pt>
                <c:pt idx="262">
                  <c:v>-3.3443899999999999E-2</c:v>
                </c:pt>
                <c:pt idx="263">
                  <c:v>3.2597500000000001E-2</c:v>
                </c:pt>
                <c:pt idx="264">
                  <c:v>1.8631000000000002E-2</c:v>
                </c:pt>
                <c:pt idx="265">
                  <c:v>-0.18590000000000001</c:v>
                </c:pt>
                <c:pt idx="266">
                  <c:v>-8.5846400000000003E-2</c:v>
                </c:pt>
                <c:pt idx="267">
                  <c:v>0.17701600000000001</c:v>
                </c:pt>
                <c:pt idx="268">
                  <c:v>6.6266099999999998E-3</c:v>
                </c:pt>
                <c:pt idx="269">
                  <c:v>7.3730199999999996E-2</c:v>
                </c:pt>
                <c:pt idx="270">
                  <c:v>0.155975</c:v>
                </c:pt>
                <c:pt idx="271">
                  <c:v>1.3427700000000001E-2</c:v>
                </c:pt>
                <c:pt idx="272">
                  <c:v>-7.5120400000000004E-2</c:v>
                </c:pt>
                <c:pt idx="273">
                  <c:v>7.6293899999999998E-3</c:v>
                </c:pt>
                <c:pt idx="274">
                  <c:v>-6.2696899999999996E-3</c:v>
                </c:pt>
                <c:pt idx="275">
                  <c:v>-8.8174299999999994E-3</c:v>
                </c:pt>
                <c:pt idx="276">
                  <c:v>-4.1929399999999999E-2</c:v>
                </c:pt>
                <c:pt idx="277">
                  <c:v>-9.5438999999999995E-4</c:v>
                </c:pt>
                <c:pt idx="278">
                  <c:v>-3.78013E-3</c:v>
                </c:pt>
                <c:pt idx="279">
                  <c:v>-4.1742300000000001E-3</c:v>
                </c:pt>
                <c:pt idx="280">
                  <c:v>-9.3769999999999997E-4</c:v>
                </c:pt>
                <c:pt idx="281">
                  <c:v>5.15366E-3</c:v>
                </c:pt>
                <c:pt idx="282">
                  <c:v>6.9427299999999997E-2</c:v>
                </c:pt>
                <c:pt idx="283">
                  <c:v>2.1601700000000001E-2</c:v>
                </c:pt>
                <c:pt idx="284">
                  <c:v>1.6622499999999998E-2</c:v>
                </c:pt>
                <c:pt idx="285">
                  <c:v>0.15536900000000001</c:v>
                </c:pt>
                <c:pt idx="286">
                  <c:v>1.1243799999999999E-3</c:v>
                </c:pt>
                <c:pt idx="287">
                  <c:v>0.126801</c:v>
                </c:pt>
                <c:pt idx="288">
                  <c:v>-0.42562699999999998</c:v>
                </c:pt>
                <c:pt idx="289">
                  <c:v>-3.8331999999999998E-2</c:v>
                </c:pt>
                <c:pt idx="290">
                  <c:v>-2.6560299999999998E-2</c:v>
                </c:pt>
                <c:pt idx="291">
                  <c:v>-6.2365500000000004E-3</c:v>
                </c:pt>
                <c:pt idx="292">
                  <c:v>4.7717699999999998E-3</c:v>
                </c:pt>
                <c:pt idx="293">
                  <c:v>4.1162999999999998E-3</c:v>
                </c:pt>
                <c:pt idx="294">
                  <c:v>-1.46017E-2</c:v>
                </c:pt>
                <c:pt idx="295">
                  <c:v>-3.0157699999999999E-2</c:v>
                </c:pt>
                <c:pt idx="296">
                  <c:v>-8.3568099999999992E-3</c:v>
                </c:pt>
                <c:pt idx="297">
                  <c:v>-5.3236500000000001E-3</c:v>
                </c:pt>
                <c:pt idx="298">
                  <c:v>-1.91712E-3</c:v>
                </c:pt>
                <c:pt idx="299">
                  <c:v>-5.2323300000000003E-3</c:v>
                </c:pt>
                <c:pt idx="300">
                  <c:v>-2.59378E-2</c:v>
                </c:pt>
                <c:pt idx="301">
                  <c:v>-3.0953899999999999E-3</c:v>
                </c:pt>
                <c:pt idx="302">
                  <c:v>-3.71361E-3</c:v>
                </c:pt>
                <c:pt idx="303">
                  <c:v>9.9503999999999999E-3</c:v>
                </c:pt>
                <c:pt idx="304">
                  <c:v>-4.5996200000000001E-2</c:v>
                </c:pt>
                <c:pt idx="305">
                  <c:v>-1.19834E-2</c:v>
                </c:pt>
                <c:pt idx="306">
                  <c:v>3.6825700000000003E-2</c:v>
                </c:pt>
                <c:pt idx="307">
                  <c:v>0.120909</c:v>
                </c:pt>
                <c:pt idx="308">
                  <c:v>-9.8419199999999998E-2</c:v>
                </c:pt>
                <c:pt idx="309">
                  <c:v>-2.4394999999999998E-3</c:v>
                </c:pt>
                <c:pt idx="310">
                  <c:v>-1.9475900000000001E-2</c:v>
                </c:pt>
                <c:pt idx="311">
                  <c:v>9.7510200000000004E-4</c:v>
                </c:pt>
                <c:pt idx="312">
                  <c:v>-2.3817399999999998E-3</c:v>
                </c:pt>
                <c:pt idx="313">
                  <c:v>-4.7635100000000003E-3</c:v>
                </c:pt>
                <c:pt idx="314">
                  <c:v>-4.9087100000000002E-3</c:v>
                </c:pt>
                <c:pt idx="315">
                  <c:v>-1.1531100000000001E-2</c:v>
                </c:pt>
                <c:pt idx="316">
                  <c:v>-5.9003800000000002E-3</c:v>
                </c:pt>
                <c:pt idx="317">
                  <c:v>1.67227E-3</c:v>
                </c:pt>
                <c:pt idx="318">
                  <c:v>1.2750900000000001E-2</c:v>
                </c:pt>
                <c:pt idx="319">
                  <c:v>-1.7178300000000001E-2</c:v>
                </c:pt>
                <c:pt idx="320">
                  <c:v>-2.3792500000000001E-2</c:v>
                </c:pt>
                <c:pt idx="321">
                  <c:v>-1.05684E-2</c:v>
                </c:pt>
                <c:pt idx="322">
                  <c:v>-8.1286399999999995E-3</c:v>
                </c:pt>
                <c:pt idx="323">
                  <c:v>-2.42367E-2</c:v>
                </c:pt>
                <c:pt idx="324">
                  <c:v>9.3846799999999994E-2</c:v>
                </c:pt>
                <c:pt idx="325">
                  <c:v>-3.7116099999999999E-2</c:v>
                </c:pt>
                <c:pt idx="326">
                  <c:v>-2.9273500000000001E-2</c:v>
                </c:pt>
                <c:pt idx="327">
                  <c:v>6.1767599999999999E-2</c:v>
                </c:pt>
                <c:pt idx="328">
                  <c:v>-1.08757E-2</c:v>
                </c:pt>
                <c:pt idx="329">
                  <c:v>-1.2290499999999999E-2</c:v>
                </c:pt>
                <c:pt idx="330">
                  <c:v>1.89638E-3</c:v>
                </c:pt>
                <c:pt idx="331">
                  <c:v>5.1865599999999998E-3</c:v>
                </c:pt>
                <c:pt idx="332">
                  <c:v>1.21999E-3</c:v>
                </c:pt>
                <c:pt idx="333">
                  <c:v>-2.28591E-2</c:v>
                </c:pt>
                <c:pt idx="334">
                  <c:v>-3.8543500000000001E-2</c:v>
                </c:pt>
                <c:pt idx="335">
                  <c:v>-1.20735E-3</c:v>
                </c:pt>
                <c:pt idx="336">
                  <c:v>5.56474E-2</c:v>
                </c:pt>
                <c:pt idx="337">
                  <c:v>-3.0046E-2</c:v>
                </c:pt>
                <c:pt idx="338">
                  <c:v>2.7675600000000001E-3</c:v>
                </c:pt>
                <c:pt idx="339">
                  <c:v>-1.1953399999999999E-2</c:v>
                </c:pt>
                <c:pt idx="340">
                  <c:v>7.3862099999999996E-4</c:v>
                </c:pt>
                <c:pt idx="341">
                  <c:v>6.8257500000000002E-3</c:v>
                </c:pt>
                <c:pt idx="342">
                  <c:v>1.02573E-2</c:v>
                </c:pt>
                <c:pt idx="343">
                  <c:v>4.8340299999999996E-3</c:v>
                </c:pt>
                <c:pt idx="344">
                  <c:v>8.4647499999999996E-4</c:v>
                </c:pt>
                <c:pt idx="345">
                  <c:v>-3.3195E-3</c:v>
                </c:pt>
                <c:pt idx="346">
                  <c:v>8.9626299999999992E-3</c:v>
                </c:pt>
                <c:pt idx="347">
                  <c:v>1.8257300000000001E-2</c:v>
                </c:pt>
                <c:pt idx="348">
                  <c:v>2.2975200000000001E-2</c:v>
                </c:pt>
                <c:pt idx="349">
                  <c:v>2.8796199999999998E-3</c:v>
                </c:pt>
                <c:pt idx="350">
                  <c:v>1.38175E-2</c:v>
                </c:pt>
                <c:pt idx="351">
                  <c:v>9.2570800000000009E-3</c:v>
                </c:pt>
                <c:pt idx="352">
                  <c:v>2.5564400000000001E-2</c:v>
                </c:pt>
                <c:pt idx="353">
                  <c:v>-1.1535399999999999E-2</c:v>
                </c:pt>
                <c:pt idx="354">
                  <c:v>3.9377199999999996E-3</c:v>
                </c:pt>
                <c:pt idx="355">
                  <c:v>-1.2203200000000001E-2</c:v>
                </c:pt>
                <c:pt idx="356">
                  <c:v>-0.109232</c:v>
                </c:pt>
                <c:pt idx="357">
                  <c:v>2.19793E-2</c:v>
                </c:pt>
                <c:pt idx="358">
                  <c:v>-1.3485000000000001E-3</c:v>
                </c:pt>
                <c:pt idx="359">
                  <c:v>-1.4514900000000001E-2</c:v>
                </c:pt>
                <c:pt idx="360">
                  <c:v>1.9547700000000001E-2</c:v>
                </c:pt>
                <c:pt idx="361">
                  <c:v>5.8547299999999998E-3</c:v>
                </c:pt>
                <c:pt idx="362">
                  <c:v>1.00705E-2</c:v>
                </c:pt>
                <c:pt idx="363">
                  <c:v>5.1410800000000001E-3</c:v>
                </c:pt>
                <c:pt idx="364">
                  <c:v>-6.2227199999999999E-5</c:v>
                </c:pt>
                <c:pt idx="365">
                  <c:v>-2.4771699999999999E-3</c:v>
                </c:pt>
                <c:pt idx="366">
                  <c:v>1.43564E-3</c:v>
                </c:pt>
                <c:pt idx="367">
                  <c:v>-4.6306799999999999E-3</c:v>
                </c:pt>
                <c:pt idx="368">
                  <c:v>2.4369200000000001E-2</c:v>
                </c:pt>
                <c:pt idx="369">
                  <c:v>-6.8838600000000003E-3</c:v>
                </c:pt>
                <c:pt idx="370">
                  <c:v>1.48091E-2</c:v>
                </c:pt>
                <c:pt idx="371">
                  <c:v>3.2232299999999998E-2</c:v>
                </c:pt>
                <c:pt idx="372">
                  <c:v>7.2116899999999998E-3</c:v>
                </c:pt>
                <c:pt idx="373">
                  <c:v>2.3726000000000001E-2</c:v>
                </c:pt>
                <c:pt idx="374">
                  <c:v>2.8398300000000001E-2</c:v>
                </c:pt>
                <c:pt idx="375">
                  <c:v>5.5182500000000002E-2</c:v>
                </c:pt>
                <c:pt idx="376">
                  <c:v>-5.0605799999999999E-2</c:v>
                </c:pt>
                <c:pt idx="377">
                  <c:v>0.119187</c:v>
                </c:pt>
                <c:pt idx="378">
                  <c:v>2.9016500000000001E-2</c:v>
                </c:pt>
                <c:pt idx="379">
                  <c:v>-2.12736E-2</c:v>
                </c:pt>
                <c:pt idx="380">
                  <c:v>-2.3104E-2</c:v>
                </c:pt>
                <c:pt idx="381">
                  <c:v>2.2365099999999999E-2</c:v>
                </c:pt>
                <c:pt idx="382">
                  <c:v>1.8485499999999998E-2</c:v>
                </c:pt>
                <c:pt idx="383">
                  <c:v>-1.27096E-2</c:v>
                </c:pt>
                <c:pt idx="384">
                  <c:v>2.81491E-2</c:v>
                </c:pt>
                <c:pt idx="385">
                  <c:v>0.100726</c:v>
                </c:pt>
                <c:pt idx="386">
                  <c:v>2.1847200000000001E-2</c:v>
                </c:pt>
                <c:pt idx="387">
                  <c:v>6.6969400000000002E-3</c:v>
                </c:pt>
                <c:pt idx="388">
                  <c:v>1.0676400000000001E-2</c:v>
                </c:pt>
                <c:pt idx="389">
                  <c:v>-1.6124699999999999E-2</c:v>
                </c:pt>
                <c:pt idx="390">
                  <c:v>3.5332200000000001E-2</c:v>
                </c:pt>
                <c:pt idx="391">
                  <c:v>-1.36852E-4</c:v>
                </c:pt>
                <c:pt idx="392">
                  <c:v>6.03771E-3</c:v>
                </c:pt>
                <c:pt idx="393">
                  <c:v>1.0643100000000001E-2</c:v>
                </c:pt>
                <c:pt idx="394">
                  <c:v>1.4668E-2</c:v>
                </c:pt>
                <c:pt idx="395">
                  <c:v>1.89128E-2</c:v>
                </c:pt>
                <c:pt idx="396">
                  <c:v>1.7224099999999999E-2</c:v>
                </c:pt>
                <c:pt idx="397">
                  <c:v>9.3817699999999993E-3</c:v>
                </c:pt>
                <c:pt idx="398">
                  <c:v>-1.6431799999999999E-3</c:v>
                </c:pt>
                <c:pt idx="399">
                  <c:v>-1.7157800000000001E-2</c:v>
                </c:pt>
                <c:pt idx="400">
                  <c:v>-2.7008500000000001E-2</c:v>
                </c:pt>
                <c:pt idx="401">
                  <c:v>2.66552E-2</c:v>
                </c:pt>
                <c:pt idx="402">
                  <c:v>1.17016E-2</c:v>
                </c:pt>
                <c:pt idx="403">
                  <c:v>0.32647300000000001</c:v>
                </c:pt>
                <c:pt idx="404">
                  <c:v>7.3237399999999996E-3</c:v>
                </c:pt>
                <c:pt idx="405">
                  <c:v>1.55935E-2</c:v>
                </c:pt>
                <c:pt idx="406">
                  <c:v>2.3597699999999999E-2</c:v>
                </c:pt>
                <c:pt idx="407">
                  <c:v>7.5850699999999993E-2</c:v>
                </c:pt>
                <c:pt idx="408">
                  <c:v>3.5701299999999998E-2</c:v>
                </c:pt>
                <c:pt idx="409">
                  <c:v>2.4713800000000001E-2</c:v>
                </c:pt>
                <c:pt idx="410">
                  <c:v>5.6390000000000003E-2</c:v>
                </c:pt>
                <c:pt idx="411">
                  <c:v>3.8771899999999998E-2</c:v>
                </c:pt>
                <c:pt idx="412">
                  <c:v>0.53402499999999997</c:v>
                </c:pt>
                <c:pt idx="413">
                  <c:v>7.8030600000000006E-2</c:v>
                </c:pt>
                <c:pt idx="414">
                  <c:v>8.7552099999999994E-3</c:v>
                </c:pt>
                <c:pt idx="415">
                  <c:v>4.16183E-3</c:v>
                </c:pt>
                <c:pt idx="416">
                  <c:v>4.4547799999999999E-2</c:v>
                </c:pt>
                <c:pt idx="417">
                  <c:v>2.1468899999999999E-2</c:v>
                </c:pt>
                <c:pt idx="418">
                  <c:v>3.3054100000000003E-2</c:v>
                </c:pt>
                <c:pt idx="419">
                  <c:v>2.2808999999999999E-2</c:v>
                </c:pt>
                <c:pt idx="420">
                  <c:v>4.0377400000000001E-2</c:v>
                </c:pt>
                <c:pt idx="421">
                  <c:v>2.5564400000000001E-2</c:v>
                </c:pt>
                <c:pt idx="422">
                  <c:v>3.34191E-2</c:v>
                </c:pt>
                <c:pt idx="423">
                  <c:v>0.23239399999999999</c:v>
                </c:pt>
                <c:pt idx="424">
                  <c:v>0.329378</c:v>
                </c:pt>
                <c:pt idx="425">
                  <c:v>4.03028E-2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99-41E6-81B7-65093F252562}"/>
            </c:ext>
          </c:extLst>
        </c:ser>
        <c:ser>
          <c:idx val="1"/>
          <c:order val="1"/>
          <c:tx>
            <c:v>Points in Fit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8871824968936591"/>
                  <c:y val="-0.305390932797974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0.001x - 0.0015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Fit_1!$J$17:$J$442</c:f>
              <c:numCache>
                <c:formatCode>General</c:formatCode>
                <c:ptCount val="426"/>
                <c:pt idx="0">
                  <c:v>2.9469799999999999</c:v>
                </c:pt>
                <c:pt idx="1">
                  <c:v>3.0143200000000001</c:v>
                </c:pt>
                <c:pt idx="2">
                  <c:v>3.4161600000000001</c:v>
                </c:pt>
                <c:pt idx="3">
                  <c:v>3.6255299999999999</c:v>
                </c:pt>
                <c:pt idx="4">
                  <c:v>3.72512</c:v>
                </c:pt>
                <c:pt idx="5">
                  <c:v>3.7141500000000001</c:v>
                </c:pt>
                <c:pt idx="6">
                  <c:v>3.8026599999999999</c:v>
                </c:pt>
                <c:pt idx="7">
                  <c:v>4.0655000000000001</c:v>
                </c:pt>
                <c:pt idx="8">
                  <c:v>4.2427900000000003</c:v>
                </c:pt>
                <c:pt idx="9">
                  <c:v>4.3241399999999999</c:v>
                </c:pt>
                <c:pt idx="10">
                  <c:v>4.3571799999999996</c:v>
                </c:pt>
                <c:pt idx="11">
                  <c:v>1.5618099999999999</c:v>
                </c:pt>
                <c:pt idx="12">
                  <c:v>1.49813</c:v>
                </c:pt>
                <c:pt idx="13">
                  <c:v>1.863</c:v>
                </c:pt>
                <c:pt idx="14">
                  <c:v>2.7286000000000001</c:v>
                </c:pt>
                <c:pt idx="15">
                  <c:v>3.4235099999999998</c:v>
                </c:pt>
                <c:pt idx="16">
                  <c:v>3.8130500000000001</c:v>
                </c:pt>
                <c:pt idx="17">
                  <c:v>4.0785600000000004</c:v>
                </c:pt>
                <c:pt idx="18">
                  <c:v>4.3319900000000002</c:v>
                </c:pt>
                <c:pt idx="19">
                  <c:v>4.4139099999999996</c:v>
                </c:pt>
                <c:pt idx="20">
                  <c:v>4.5145900000000001</c:v>
                </c:pt>
                <c:pt idx="21">
                  <c:v>3.5706199999999999</c:v>
                </c:pt>
                <c:pt idx="22">
                  <c:v>4.1108799999999999</c:v>
                </c:pt>
                <c:pt idx="23">
                  <c:v>5.1621199999999998</c:v>
                </c:pt>
                <c:pt idx="24">
                  <c:v>3.8537499999999998</c:v>
                </c:pt>
                <c:pt idx="25">
                  <c:v>4.1963900000000001</c:v>
                </c:pt>
                <c:pt idx="26">
                  <c:v>5.2549099999999997</c:v>
                </c:pt>
                <c:pt idx="27">
                  <c:v>1.5684899999999999</c:v>
                </c:pt>
                <c:pt idx="28">
                  <c:v>1.9638899999999999</c:v>
                </c:pt>
                <c:pt idx="29">
                  <c:v>2.3217599999999998</c:v>
                </c:pt>
                <c:pt idx="30">
                  <c:v>4.5174599999999998</c:v>
                </c:pt>
                <c:pt idx="31">
                  <c:v>5.1858300000000002</c:v>
                </c:pt>
                <c:pt idx="32">
                  <c:v>5.7583399999999996</c:v>
                </c:pt>
                <c:pt idx="33">
                  <c:v>1.35863</c:v>
                </c:pt>
                <c:pt idx="34">
                  <c:v>1.3626400000000001</c:v>
                </c:pt>
                <c:pt idx="35">
                  <c:v>1.51688</c:v>
                </c:pt>
                <c:pt idx="36">
                  <c:v>1.6571100000000001</c:v>
                </c:pt>
                <c:pt idx="37">
                  <c:v>2.8391199999999999</c:v>
                </c:pt>
                <c:pt idx="38">
                  <c:v>5.1804399999999999</c:v>
                </c:pt>
                <c:pt idx="39">
                  <c:v>6.4130700000000003</c:v>
                </c:pt>
                <c:pt idx="40">
                  <c:v>0.63358099999999995</c:v>
                </c:pt>
                <c:pt idx="41">
                  <c:v>0.63839800000000002</c:v>
                </c:pt>
                <c:pt idx="42">
                  <c:v>0.64915800000000001</c:v>
                </c:pt>
                <c:pt idx="43">
                  <c:v>0.93384</c:v>
                </c:pt>
                <c:pt idx="44">
                  <c:v>1.2440100000000001</c:v>
                </c:pt>
                <c:pt idx="45">
                  <c:v>1.7781499999999999</c:v>
                </c:pt>
                <c:pt idx="46">
                  <c:v>2.8969499999999999</c:v>
                </c:pt>
                <c:pt idx="47">
                  <c:v>3.7000600000000001</c:v>
                </c:pt>
                <c:pt idx="48">
                  <c:v>5.2764100000000003</c:v>
                </c:pt>
                <c:pt idx="49">
                  <c:v>5.55532</c:v>
                </c:pt>
                <c:pt idx="50">
                  <c:v>1.68174</c:v>
                </c:pt>
                <c:pt idx="51">
                  <c:v>1.72624</c:v>
                </c:pt>
                <c:pt idx="52">
                  <c:v>1.60467</c:v>
                </c:pt>
                <c:pt idx="53">
                  <c:v>2.5720900000000002</c:v>
                </c:pt>
                <c:pt idx="54">
                  <c:v>3.1925500000000002</c:v>
                </c:pt>
                <c:pt idx="55">
                  <c:v>5.6786099999999999</c:v>
                </c:pt>
                <c:pt idx="56">
                  <c:v>1.80701</c:v>
                </c:pt>
                <c:pt idx="57">
                  <c:v>2.3193000000000001</c:v>
                </c:pt>
                <c:pt idx="58">
                  <c:v>2.3050600000000001</c:v>
                </c:pt>
                <c:pt idx="59">
                  <c:v>3.8214800000000002</c:v>
                </c:pt>
                <c:pt idx="60">
                  <c:v>4.5641499999999997</c:v>
                </c:pt>
                <c:pt idx="61">
                  <c:v>5.1392600000000002</c:v>
                </c:pt>
                <c:pt idx="62">
                  <c:v>5.9864899999999999</c:v>
                </c:pt>
                <c:pt idx="63">
                  <c:v>5.9986499999999996</c:v>
                </c:pt>
                <c:pt idx="64">
                  <c:v>5.9849300000000003</c:v>
                </c:pt>
                <c:pt idx="65">
                  <c:v>5.9949300000000001</c:v>
                </c:pt>
                <c:pt idx="66">
                  <c:v>0.96943999999999997</c:v>
                </c:pt>
                <c:pt idx="67">
                  <c:v>1.2015100000000001</c:v>
                </c:pt>
                <c:pt idx="68">
                  <c:v>1.8354299999999999</c:v>
                </c:pt>
                <c:pt idx="69">
                  <c:v>2.2926000000000002</c:v>
                </c:pt>
                <c:pt idx="70">
                  <c:v>2.2041900000000001</c:v>
                </c:pt>
                <c:pt idx="71">
                  <c:v>2.4607299999999999</c:v>
                </c:pt>
                <c:pt idx="72">
                  <c:v>2.7539500000000001</c:v>
                </c:pt>
                <c:pt idx="73">
                  <c:v>3.4223599999999998</c:v>
                </c:pt>
                <c:pt idx="74">
                  <c:v>4.2169100000000004</c:v>
                </c:pt>
                <c:pt idx="75">
                  <c:v>5.0501199999999997</c:v>
                </c:pt>
                <c:pt idx="76">
                  <c:v>6.1377699999999997</c:v>
                </c:pt>
                <c:pt idx="77">
                  <c:v>6.6036700000000002</c:v>
                </c:pt>
                <c:pt idx="78">
                  <c:v>5.8239999999999998</c:v>
                </c:pt>
                <c:pt idx="79">
                  <c:v>5.8249300000000002</c:v>
                </c:pt>
                <c:pt idx="80">
                  <c:v>0.34249400000000002</c:v>
                </c:pt>
                <c:pt idx="81">
                  <c:v>0.25458500000000001</c:v>
                </c:pt>
                <c:pt idx="82">
                  <c:v>0.27636899999999998</c:v>
                </c:pt>
                <c:pt idx="83">
                  <c:v>0.81054800000000005</c:v>
                </c:pt>
                <c:pt idx="84">
                  <c:v>1.20824</c:v>
                </c:pt>
                <c:pt idx="85">
                  <c:v>1.81917</c:v>
                </c:pt>
                <c:pt idx="86">
                  <c:v>1.9836</c:v>
                </c:pt>
                <c:pt idx="87">
                  <c:v>1.93038</c:v>
                </c:pt>
                <c:pt idx="88">
                  <c:v>2.72072</c:v>
                </c:pt>
                <c:pt idx="89">
                  <c:v>4.0959500000000002</c:v>
                </c:pt>
                <c:pt idx="90">
                  <c:v>5.0373999999999999</c:v>
                </c:pt>
                <c:pt idx="91">
                  <c:v>6.2374700000000001</c:v>
                </c:pt>
                <c:pt idx="92">
                  <c:v>6.6268599999999998</c:v>
                </c:pt>
                <c:pt idx="93">
                  <c:v>6.9539999999999997</c:v>
                </c:pt>
                <c:pt idx="94">
                  <c:v>5.9541300000000001</c:v>
                </c:pt>
                <c:pt idx="95">
                  <c:v>5.6852600000000004</c:v>
                </c:pt>
                <c:pt idx="96">
                  <c:v>5.6902799999999996</c:v>
                </c:pt>
                <c:pt idx="97">
                  <c:v>0.67189200000000004</c:v>
                </c:pt>
                <c:pt idx="98">
                  <c:v>0.41946899999999998</c:v>
                </c:pt>
                <c:pt idx="99">
                  <c:v>0.21529899999999999</c:v>
                </c:pt>
                <c:pt idx="100">
                  <c:v>0.32238600000000001</c:v>
                </c:pt>
                <c:pt idx="101">
                  <c:v>0.79927400000000004</c:v>
                </c:pt>
                <c:pt idx="102">
                  <c:v>1.0933299999999999</c:v>
                </c:pt>
                <c:pt idx="103">
                  <c:v>1.52068</c:v>
                </c:pt>
                <c:pt idx="104">
                  <c:v>1.87405</c:v>
                </c:pt>
                <c:pt idx="105">
                  <c:v>2.4704600000000001</c:v>
                </c:pt>
                <c:pt idx="106">
                  <c:v>2.8677800000000002</c:v>
                </c:pt>
                <c:pt idx="107">
                  <c:v>3.5235799999999999</c:v>
                </c:pt>
                <c:pt idx="108">
                  <c:v>4.5920300000000003</c:v>
                </c:pt>
                <c:pt idx="109">
                  <c:v>5.7187400000000004</c:v>
                </c:pt>
                <c:pt idx="110">
                  <c:v>6.3825799999999999</c:v>
                </c:pt>
                <c:pt idx="111">
                  <c:v>7.0216399999999997</c:v>
                </c:pt>
                <c:pt idx="112">
                  <c:v>6.6036400000000004</c:v>
                </c:pt>
                <c:pt idx="113">
                  <c:v>5.6930300000000003</c:v>
                </c:pt>
                <c:pt idx="114">
                  <c:v>5.6571999999999996</c:v>
                </c:pt>
                <c:pt idx="115">
                  <c:v>5.6623200000000002</c:v>
                </c:pt>
                <c:pt idx="116">
                  <c:v>0.55395399999999995</c:v>
                </c:pt>
                <c:pt idx="117">
                  <c:v>0.859456</c:v>
                </c:pt>
                <c:pt idx="118">
                  <c:v>1.24837</c:v>
                </c:pt>
                <c:pt idx="119">
                  <c:v>1.7143699999999999</c:v>
                </c:pt>
                <c:pt idx="120">
                  <c:v>2.0800900000000002</c:v>
                </c:pt>
                <c:pt idx="121">
                  <c:v>2.7089500000000002</c:v>
                </c:pt>
                <c:pt idx="122">
                  <c:v>2.8808400000000001</c:v>
                </c:pt>
                <c:pt idx="123">
                  <c:v>3.1661700000000002</c:v>
                </c:pt>
                <c:pt idx="124">
                  <c:v>4.3377600000000003</c:v>
                </c:pt>
                <c:pt idx="125">
                  <c:v>5.0701200000000002</c:v>
                </c:pt>
                <c:pt idx="126">
                  <c:v>6.1364299999999998</c:v>
                </c:pt>
                <c:pt idx="127">
                  <c:v>6.7724900000000003</c:v>
                </c:pt>
                <c:pt idx="128">
                  <c:v>6.2365599999999999</c:v>
                </c:pt>
                <c:pt idx="129">
                  <c:v>5.7425899999999999</c:v>
                </c:pt>
                <c:pt idx="130">
                  <c:v>5.65524</c:v>
                </c:pt>
                <c:pt idx="131">
                  <c:v>5.6608000000000001</c:v>
                </c:pt>
                <c:pt idx="132">
                  <c:v>1.7874399999999999</c:v>
                </c:pt>
                <c:pt idx="133">
                  <c:v>2.0205600000000001</c:v>
                </c:pt>
                <c:pt idx="134">
                  <c:v>2.1964299999999999</c:v>
                </c:pt>
                <c:pt idx="135">
                  <c:v>2.8740600000000001</c:v>
                </c:pt>
                <c:pt idx="136">
                  <c:v>3.1164100000000001</c:v>
                </c:pt>
                <c:pt idx="137">
                  <c:v>3.8423400000000001</c:v>
                </c:pt>
                <c:pt idx="138">
                  <c:v>5.8919600000000001</c:v>
                </c:pt>
                <c:pt idx="139">
                  <c:v>5.8935700000000004</c:v>
                </c:pt>
                <c:pt idx="140">
                  <c:v>5.8982700000000001</c:v>
                </c:pt>
                <c:pt idx="141">
                  <c:v>1.7339800000000001</c:v>
                </c:pt>
                <c:pt idx="142">
                  <c:v>2.33751</c:v>
                </c:pt>
                <c:pt idx="143">
                  <c:v>2.96258</c:v>
                </c:pt>
                <c:pt idx="144">
                  <c:v>3.42056</c:v>
                </c:pt>
                <c:pt idx="145">
                  <c:v>4.0824999999999996</c:v>
                </c:pt>
                <c:pt idx="146">
                  <c:v>5.3084300000000004</c:v>
                </c:pt>
                <c:pt idx="147">
                  <c:v>1.6189899999999999</c:v>
                </c:pt>
                <c:pt idx="148">
                  <c:v>1.66964</c:v>
                </c:pt>
                <c:pt idx="149">
                  <c:v>1.6429199999999999</c:v>
                </c:pt>
                <c:pt idx="150">
                  <c:v>1.8652200000000001</c:v>
                </c:pt>
                <c:pt idx="151">
                  <c:v>2.57897</c:v>
                </c:pt>
                <c:pt idx="152">
                  <c:v>3.0441400000000001</c:v>
                </c:pt>
                <c:pt idx="153">
                  <c:v>3.7430500000000002</c:v>
                </c:pt>
                <c:pt idx="154">
                  <c:v>5.7991900000000003</c:v>
                </c:pt>
                <c:pt idx="155">
                  <c:v>5.8649500000000003</c:v>
                </c:pt>
                <c:pt idx="156">
                  <c:v>1.65354</c:v>
                </c:pt>
                <c:pt idx="157">
                  <c:v>1.90791</c:v>
                </c:pt>
                <c:pt idx="158">
                  <c:v>2.79556</c:v>
                </c:pt>
                <c:pt idx="159">
                  <c:v>3.2809400000000002</c:v>
                </c:pt>
                <c:pt idx="160">
                  <c:v>4.0978500000000002</c:v>
                </c:pt>
                <c:pt idx="161">
                  <c:v>5.8199899999999998</c:v>
                </c:pt>
                <c:pt idx="162">
                  <c:v>6.4226799999999997</c:v>
                </c:pt>
                <c:pt idx="163">
                  <c:v>1.7494799999999999</c:v>
                </c:pt>
                <c:pt idx="164">
                  <c:v>1.6970099999999999</c:v>
                </c:pt>
                <c:pt idx="165">
                  <c:v>2.5693000000000001</c:v>
                </c:pt>
                <c:pt idx="166">
                  <c:v>3.8037100000000001</c:v>
                </c:pt>
                <c:pt idx="167">
                  <c:v>4.36829</c:v>
                </c:pt>
                <c:pt idx="168">
                  <c:v>5.7266300000000001</c:v>
                </c:pt>
                <c:pt idx="169">
                  <c:v>6.1845800000000004</c:v>
                </c:pt>
                <c:pt idx="170">
                  <c:v>6.7548399999999997</c:v>
                </c:pt>
                <c:pt idx="171">
                  <c:v>7.2018700000000004</c:v>
                </c:pt>
                <c:pt idx="172">
                  <c:v>7.1770100000000001</c:v>
                </c:pt>
                <c:pt idx="173">
                  <c:v>3.56514</c:v>
                </c:pt>
                <c:pt idx="174">
                  <c:v>7.0567299999999999</c:v>
                </c:pt>
                <c:pt idx="175">
                  <c:v>7.1653599999999997</c:v>
                </c:pt>
                <c:pt idx="176">
                  <c:v>2.78688</c:v>
                </c:pt>
                <c:pt idx="177">
                  <c:v>6.1469500000000004</c:v>
                </c:pt>
                <c:pt idx="178">
                  <c:v>6.1388699999999998</c:v>
                </c:pt>
                <c:pt idx="179">
                  <c:v>1.20255</c:v>
                </c:pt>
                <c:pt idx="180">
                  <c:v>3.14175</c:v>
                </c:pt>
                <c:pt idx="181">
                  <c:v>5.9301500000000003</c:v>
                </c:pt>
                <c:pt idx="182">
                  <c:v>5.8515100000000002</c:v>
                </c:pt>
                <c:pt idx="183">
                  <c:v>5.8542800000000002</c:v>
                </c:pt>
                <c:pt idx="184">
                  <c:v>0.32131900000000002</c:v>
                </c:pt>
                <c:pt idx="185">
                  <c:v>0.31798300000000002</c:v>
                </c:pt>
                <c:pt idx="186">
                  <c:v>0.84001199999999998</c:v>
                </c:pt>
                <c:pt idx="187">
                  <c:v>1.22197</c:v>
                </c:pt>
                <c:pt idx="188">
                  <c:v>1.81945</c:v>
                </c:pt>
                <c:pt idx="189">
                  <c:v>2.2086999999999999</c:v>
                </c:pt>
                <c:pt idx="190">
                  <c:v>2.7560500000000001</c:v>
                </c:pt>
                <c:pt idx="191">
                  <c:v>3.1011500000000001</c:v>
                </c:pt>
                <c:pt idx="192">
                  <c:v>3.4036900000000001</c:v>
                </c:pt>
                <c:pt idx="193">
                  <c:v>4.2264200000000001</c:v>
                </c:pt>
                <c:pt idx="194">
                  <c:v>5.1441299999999996</c:v>
                </c:pt>
                <c:pt idx="195">
                  <c:v>5.7607499999999998</c:v>
                </c:pt>
                <c:pt idx="196">
                  <c:v>6.2747200000000003</c:v>
                </c:pt>
                <c:pt idx="197">
                  <c:v>6.2929300000000001</c:v>
                </c:pt>
                <c:pt idx="198">
                  <c:v>5.6588200000000004</c:v>
                </c:pt>
                <c:pt idx="199">
                  <c:v>5.6330099999999996</c:v>
                </c:pt>
                <c:pt idx="200">
                  <c:v>5.6304699999999999</c:v>
                </c:pt>
                <c:pt idx="201">
                  <c:v>0.89789200000000002</c:v>
                </c:pt>
                <c:pt idx="202">
                  <c:v>0.70078799999999997</c:v>
                </c:pt>
                <c:pt idx="203">
                  <c:v>0.39579300000000001</c:v>
                </c:pt>
                <c:pt idx="204">
                  <c:v>0.230432</c:v>
                </c:pt>
                <c:pt idx="205">
                  <c:v>0.26536500000000002</c:v>
                </c:pt>
                <c:pt idx="206">
                  <c:v>0.762826</c:v>
                </c:pt>
                <c:pt idx="207">
                  <c:v>1.19295</c:v>
                </c:pt>
                <c:pt idx="208">
                  <c:v>1.7082200000000001</c:v>
                </c:pt>
                <c:pt idx="209">
                  <c:v>1.98706</c:v>
                </c:pt>
                <c:pt idx="210">
                  <c:v>2.3009400000000002</c:v>
                </c:pt>
                <c:pt idx="211">
                  <c:v>2.4552700000000001</c:v>
                </c:pt>
                <c:pt idx="212">
                  <c:v>3.1083400000000001</c:v>
                </c:pt>
                <c:pt idx="213">
                  <c:v>3.5464600000000002</c:v>
                </c:pt>
                <c:pt idx="214">
                  <c:v>5.7139899999999999</c:v>
                </c:pt>
                <c:pt idx="215">
                  <c:v>6.3229600000000001</c:v>
                </c:pt>
                <c:pt idx="216">
                  <c:v>6.6431899999999997</c:v>
                </c:pt>
                <c:pt idx="217">
                  <c:v>5.8043899999999997</c:v>
                </c:pt>
                <c:pt idx="218">
                  <c:v>5.7186899999999996</c:v>
                </c:pt>
                <c:pt idx="219">
                  <c:v>5.7107599999999996</c:v>
                </c:pt>
                <c:pt idx="220">
                  <c:v>0.21717800000000001</c:v>
                </c:pt>
                <c:pt idx="221">
                  <c:v>0.26348100000000002</c:v>
                </c:pt>
                <c:pt idx="222">
                  <c:v>0.91620299999999999</c:v>
                </c:pt>
                <c:pt idx="223">
                  <c:v>1.2935700000000001</c:v>
                </c:pt>
                <c:pt idx="224">
                  <c:v>2.1672199999999999</c:v>
                </c:pt>
                <c:pt idx="225">
                  <c:v>2.5065400000000002</c:v>
                </c:pt>
                <c:pt idx="226">
                  <c:v>2.8507500000000001</c:v>
                </c:pt>
                <c:pt idx="227">
                  <c:v>2.92334</c:v>
                </c:pt>
                <c:pt idx="228">
                  <c:v>3.3365399999999998</c:v>
                </c:pt>
                <c:pt idx="229">
                  <c:v>3.89228</c:v>
                </c:pt>
                <c:pt idx="230">
                  <c:v>4.94902</c:v>
                </c:pt>
                <c:pt idx="231">
                  <c:v>6.0856399999999997</c:v>
                </c:pt>
                <c:pt idx="232">
                  <c:v>6.3704200000000002</c:v>
                </c:pt>
                <c:pt idx="233">
                  <c:v>6.8397600000000001</c:v>
                </c:pt>
                <c:pt idx="234">
                  <c:v>6.2819500000000001</c:v>
                </c:pt>
                <c:pt idx="235">
                  <c:v>5.6368799999999997</c:v>
                </c:pt>
                <c:pt idx="236">
                  <c:v>5.6296999999999997</c:v>
                </c:pt>
                <c:pt idx="237">
                  <c:v>2.7966299999999999</c:v>
                </c:pt>
                <c:pt idx="238">
                  <c:v>2.8539500000000002</c:v>
                </c:pt>
                <c:pt idx="239">
                  <c:v>5.3785600000000002</c:v>
                </c:pt>
                <c:pt idx="240">
                  <c:v>6.3666</c:v>
                </c:pt>
                <c:pt idx="241">
                  <c:v>6.7506300000000001</c:v>
                </c:pt>
                <c:pt idx="242">
                  <c:v>5.8021500000000001</c:v>
                </c:pt>
                <c:pt idx="243">
                  <c:v>2.22363</c:v>
                </c:pt>
                <c:pt idx="244">
                  <c:v>2.9507300000000001</c:v>
                </c:pt>
                <c:pt idx="245">
                  <c:v>5.3054300000000003</c:v>
                </c:pt>
                <c:pt idx="246">
                  <c:v>6.1038800000000002</c:v>
                </c:pt>
                <c:pt idx="247">
                  <c:v>6.2136300000000002</c:v>
                </c:pt>
                <c:pt idx="248">
                  <c:v>0.25373000000000001</c:v>
                </c:pt>
                <c:pt idx="249">
                  <c:v>0.267183</c:v>
                </c:pt>
                <c:pt idx="250">
                  <c:v>0.78407099999999996</c:v>
                </c:pt>
                <c:pt idx="251">
                  <c:v>1.2400500000000001</c:v>
                </c:pt>
                <c:pt idx="252">
                  <c:v>1.7742199999999999</c:v>
                </c:pt>
                <c:pt idx="253">
                  <c:v>2.2058300000000002</c:v>
                </c:pt>
                <c:pt idx="254">
                  <c:v>2.6420599999999999</c:v>
                </c:pt>
                <c:pt idx="255">
                  <c:v>2.7561499999999999</c:v>
                </c:pt>
                <c:pt idx="256">
                  <c:v>3.4044300000000001</c:v>
                </c:pt>
                <c:pt idx="257">
                  <c:v>3.7976000000000001</c:v>
                </c:pt>
                <c:pt idx="258">
                  <c:v>4.30762</c:v>
                </c:pt>
                <c:pt idx="259">
                  <c:v>6.0401199999999999</c:v>
                </c:pt>
                <c:pt idx="260">
                  <c:v>5.70967</c:v>
                </c:pt>
                <c:pt idx="261">
                  <c:v>5.7164400000000004</c:v>
                </c:pt>
                <c:pt idx="262">
                  <c:v>1.54776</c:v>
                </c:pt>
                <c:pt idx="263">
                  <c:v>0.65177200000000002</c:v>
                </c:pt>
                <c:pt idx="264">
                  <c:v>0.33811600000000003</c:v>
                </c:pt>
                <c:pt idx="265">
                  <c:v>0.244398</c:v>
                </c:pt>
                <c:pt idx="266">
                  <c:v>0.27984199999999998</c:v>
                </c:pt>
                <c:pt idx="267">
                  <c:v>0.72064300000000003</c:v>
                </c:pt>
                <c:pt idx="268">
                  <c:v>1.2216800000000001</c:v>
                </c:pt>
                <c:pt idx="269">
                  <c:v>2.01308</c:v>
                </c:pt>
                <c:pt idx="270">
                  <c:v>2.4907699999999999</c:v>
                </c:pt>
                <c:pt idx="271">
                  <c:v>3.0900599999999998</c:v>
                </c:pt>
                <c:pt idx="272">
                  <c:v>3.3039000000000001</c:v>
                </c:pt>
                <c:pt idx="273">
                  <c:v>3.35629</c:v>
                </c:pt>
                <c:pt idx="274">
                  <c:v>3.6919499999999998</c:v>
                </c:pt>
                <c:pt idx="275">
                  <c:v>4.306</c:v>
                </c:pt>
                <c:pt idx="276">
                  <c:v>5.3410200000000003</c:v>
                </c:pt>
                <c:pt idx="277">
                  <c:v>6.2138299999999997</c:v>
                </c:pt>
                <c:pt idx="278">
                  <c:v>5.8025599999999997</c:v>
                </c:pt>
                <c:pt idx="279">
                  <c:v>5.7895200000000004</c:v>
                </c:pt>
                <c:pt idx="280">
                  <c:v>0.45997500000000002</c:v>
                </c:pt>
                <c:pt idx="281">
                  <c:v>0.429618</c:v>
                </c:pt>
                <c:pt idx="282">
                  <c:v>0.31123699999999999</c:v>
                </c:pt>
                <c:pt idx="283">
                  <c:v>0.304091</c:v>
                </c:pt>
                <c:pt idx="284">
                  <c:v>0.90046899999999996</c:v>
                </c:pt>
                <c:pt idx="285">
                  <c:v>1.3511</c:v>
                </c:pt>
                <c:pt idx="286">
                  <c:v>2.1146699999999998</c:v>
                </c:pt>
                <c:pt idx="287">
                  <c:v>2.2447499999999998</c:v>
                </c:pt>
                <c:pt idx="288">
                  <c:v>2.5328200000000001</c:v>
                </c:pt>
                <c:pt idx="289">
                  <c:v>2.5552100000000002</c:v>
                </c:pt>
                <c:pt idx="290">
                  <c:v>2.3264300000000002</c:v>
                </c:pt>
                <c:pt idx="291">
                  <c:v>2.3328700000000002</c:v>
                </c:pt>
                <c:pt idx="292">
                  <c:v>3.0307599999999999</c:v>
                </c:pt>
                <c:pt idx="293">
                  <c:v>4.4128499999999997</c:v>
                </c:pt>
                <c:pt idx="294">
                  <c:v>4.7328799999999998</c:v>
                </c:pt>
                <c:pt idx="295">
                  <c:v>5.26973</c:v>
                </c:pt>
                <c:pt idx="296">
                  <c:v>5.6317700000000004</c:v>
                </c:pt>
                <c:pt idx="297">
                  <c:v>5.94712</c:v>
                </c:pt>
                <c:pt idx="298">
                  <c:v>5.9357100000000003</c:v>
                </c:pt>
                <c:pt idx="299">
                  <c:v>2.4039000000000001</c:v>
                </c:pt>
                <c:pt idx="300">
                  <c:v>2.40219</c:v>
                </c:pt>
                <c:pt idx="301">
                  <c:v>2.4782199999999999</c:v>
                </c:pt>
                <c:pt idx="302">
                  <c:v>3.01214</c:v>
                </c:pt>
                <c:pt idx="303">
                  <c:v>3.8244600000000002</c:v>
                </c:pt>
                <c:pt idx="304">
                  <c:v>4.0897899999999998</c:v>
                </c:pt>
                <c:pt idx="305">
                  <c:v>4.3446499999999997</c:v>
                </c:pt>
                <c:pt idx="306">
                  <c:v>4.8549499999999997</c:v>
                </c:pt>
                <c:pt idx="307">
                  <c:v>5.9507700000000003</c:v>
                </c:pt>
                <c:pt idx="308">
                  <c:v>5.9470499999999999</c:v>
                </c:pt>
                <c:pt idx="309">
                  <c:v>1.4627399999999999</c:v>
                </c:pt>
                <c:pt idx="310">
                  <c:v>0.61482599999999998</c:v>
                </c:pt>
                <c:pt idx="311">
                  <c:v>0.362257</c:v>
                </c:pt>
                <c:pt idx="312">
                  <c:v>0.248834</c:v>
                </c:pt>
                <c:pt idx="313">
                  <c:v>0.29084599999999999</c:v>
                </c:pt>
                <c:pt idx="314">
                  <c:v>0.81968099999999999</c:v>
                </c:pt>
                <c:pt idx="315">
                  <c:v>1.18096</c:v>
                </c:pt>
                <c:pt idx="316">
                  <c:v>1.7642599999999999</c:v>
                </c:pt>
                <c:pt idx="317">
                  <c:v>2.1749800000000001</c:v>
                </c:pt>
                <c:pt idx="318">
                  <c:v>2.6108799999999999</c:v>
                </c:pt>
                <c:pt idx="319">
                  <c:v>2.87582</c:v>
                </c:pt>
                <c:pt idx="320">
                  <c:v>3.01126</c:v>
                </c:pt>
                <c:pt idx="321">
                  <c:v>3.38856</c:v>
                </c:pt>
                <c:pt idx="322">
                  <c:v>3.9214600000000002</c:v>
                </c:pt>
                <c:pt idx="323">
                  <c:v>4.4809400000000004</c:v>
                </c:pt>
                <c:pt idx="324">
                  <c:v>5.4837999999999996</c:v>
                </c:pt>
                <c:pt idx="325">
                  <c:v>6.0599800000000004</c:v>
                </c:pt>
                <c:pt idx="326">
                  <c:v>5.97865</c:v>
                </c:pt>
                <c:pt idx="327">
                  <c:v>5.9534900000000004</c:v>
                </c:pt>
                <c:pt idx="328">
                  <c:v>1.2725500000000001</c:v>
                </c:pt>
                <c:pt idx="329">
                  <c:v>0.63885499999999995</c:v>
                </c:pt>
                <c:pt idx="330">
                  <c:v>0.35107100000000002</c:v>
                </c:pt>
                <c:pt idx="331">
                  <c:v>0.25514100000000001</c:v>
                </c:pt>
                <c:pt idx="332">
                  <c:v>0.31093799999999999</c:v>
                </c:pt>
                <c:pt idx="333">
                  <c:v>0.85852300000000004</c:v>
                </c:pt>
                <c:pt idx="334">
                  <c:v>1.0984400000000001</c:v>
                </c:pt>
                <c:pt idx="335">
                  <c:v>1.6183700000000001</c:v>
                </c:pt>
                <c:pt idx="336">
                  <c:v>1.9813700000000001</c:v>
                </c:pt>
                <c:pt idx="337">
                  <c:v>2.48312</c:v>
                </c:pt>
                <c:pt idx="338">
                  <c:v>2.7118099999999998</c:v>
                </c:pt>
                <c:pt idx="339">
                  <c:v>2.9102299999999999</c:v>
                </c:pt>
                <c:pt idx="340">
                  <c:v>2.96821</c:v>
                </c:pt>
                <c:pt idx="341">
                  <c:v>3.3617300000000001</c:v>
                </c:pt>
                <c:pt idx="342">
                  <c:v>3.6223999999999998</c:v>
                </c:pt>
                <c:pt idx="343">
                  <c:v>4.2231800000000002</c:v>
                </c:pt>
                <c:pt idx="344">
                  <c:v>4.9023899999999996</c:v>
                </c:pt>
                <c:pt idx="345">
                  <c:v>6.40402</c:v>
                </c:pt>
                <c:pt idx="346">
                  <c:v>6.3847300000000002</c:v>
                </c:pt>
                <c:pt idx="347">
                  <c:v>3.8898999999999999</c:v>
                </c:pt>
                <c:pt idx="348">
                  <c:v>3.97837</c:v>
                </c:pt>
                <c:pt idx="349">
                  <c:v>4.5034900000000002</c:v>
                </c:pt>
                <c:pt idx="350">
                  <c:v>4.9272900000000002</c:v>
                </c:pt>
                <c:pt idx="351">
                  <c:v>5.4951499999999998</c:v>
                </c:pt>
                <c:pt idx="352">
                  <c:v>5.8507300000000004</c:v>
                </c:pt>
                <c:pt idx="353">
                  <c:v>6.0368500000000003</c:v>
                </c:pt>
                <c:pt idx="354">
                  <c:v>3.8407</c:v>
                </c:pt>
                <c:pt idx="355">
                  <c:v>3.8696799999999998</c:v>
                </c:pt>
                <c:pt idx="356">
                  <c:v>4.7848800000000002</c:v>
                </c:pt>
                <c:pt idx="357">
                  <c:v>5.9173299999999998</c:v>
                </c:pt>
                <c:pt idx="358">
                  <c:v>7.0948599999999997</c:v>
                </c:pt>
                <c:pt idx="359">
                  <c:v>7.2370400000000004</c:v>
                </c:pt>
                <c:pt idx="360">
                  <c:v>1.7226399999999999</c:v>
                </c:pt>
                <c:pt idx="361">
                  <c:v>1.7836700000000001</c:v>
                </c:pt>
                <c:pt idx="362">
                  <c:v>1.88391</c:v>
                </c:pt>
                <c:pt idx="363">
                  <c:v>2.3632200000000001</c:v>
                </c:pt>
                <c:pt idx="364">
                  <c:v>2.84538</c:v>
                </c:pt>
                <c:pt idx="365">
                  <c:v>3.25136</c:v>
                </c:pt>
                <c:pt idx="366">
                  <c:v>3.85684</c:v>
                </c:pt>
                <c:pt idx="367">
                  <c:v>4.48299</c:v>
                </c:pt>
                <c:pt idx="368">
                  <c:v>4.7606599999999997</c:v>
                </c:pt>
                <c:pt idx="369">
                  <c:v>4.8757000000000001</c:v>
                </c:pt>
                <c:pt idx="370">
                  <c:v>2.95932</c:v>
                </c:pt>
                <c:pt idx="371">
                  <c:v>2.6255899999999999</c:v>
                </c:pt>
                <c:pt idx="372">
                  <c:v>2.4956</c:v>
                </c:pt>
                <c:pt idx="373">
                  <c:v>3.1648499999999999</c:v>
                </c:pt>
                <c:pt idx="374">
                  <c:v>3.3746999999999998</c:v>
                </c:pt>
                <c:pt idx="375">
                  <c:v>3.3797100000000002</c:v>
                </c:pt>
                <c:pt idx="376">
                  <c:v>3.4813900000000002</c:v>
                </c:pt>
                <c:pt idx="377">
                  <c:v>3.5357699999999999</c:v>
                </c:pt>
                <c:pt idx="378">
                  <c:v>6.8390300000000002</c:v>
                </c:pt>
                <c:pt idx="379">
                  <c:v>6.8047599999999999</c:v>
                </c:pt>
                <c:pt idx="380">
                  <c:v>2.9151600000000002</c:v>
                </c:pt>
                <c:pt idx="381">
                  <c:v>3.1185499999999999</c:v>
                </c:pt>
                <c:pt idx="382">
                  <c:v>3.1624699999999999</c:v>
                </c:pt>
                <c:pt idx="383">
                  <c:v>3.26105</c:v>
                </c:pt>
                <c:pt idx="384">
                  <c:v>3.37181</c:v>
                </c:pt>
                <c:pt idx="385">
                  <c:v>3.46638</c:v>
                </c:pt>
                <c:pt idx="386">
                  <c:v>3.47756</c:v>
                </c:pt>
                <c:pt idx="387">
                  <c:v>3.5674199999999998</c:v>
                </c:pt>
                <c:pt idx="388">
                  <c:v>6.4923000000000002</c:v>
                </c:pt>
              </c:numCache>
            </c:numRef>
          </c:xVal>
          <c:yVal>
            <c:numRef>
              <c:f>Fit_1!$K$17:$K$442</c:f>
              <c:numCache>
                <c:formatCode>General</c:formatCode>
                <c:ptCount val="426"/>
                <c:pt idx="0">
                  <c:v>-6.0207799999999999E-3</c:v>
                </c:pt>
                <c:pt idx="1">
                  <c:v>1.31536E-3</c:v>
                </c:pt>
                <c:pt idx="2">
                  <c:v>7.91578E-2</c:v>
                </c:pt>
                <c:pt idx="3">
                  <c:v>1.25313E-2</c:v>
                </c:pt>
                <c:pt idx="4">
                  <c:v>3.4120299999999999E-2</c:v>
                </c:pt>
                <c:pt idx="5">
                  <c:v>-1.1846499999999999E-2</c:v>
                </c:pt>
                <c:pt idx="6">
                  <c:v>-1.33402E-2</c:v>
                </c:pt>
                <c:pt idx="7">
                  <c:v>9.4976399999999999E-3</c:v>
                </c:pt>
                <c:pt idx="8">
                  <c:v>-2.07424E-4</c:v>
                </c:pt>
                <c:pt idx="9">
                  <c:v>-3.8590400000000002E-3</c:v>
                </c:pt>
                <c:pt idx="10">
                  <c:v>-8.1682200000000003E-4</c:v>
                </c:pt>
                <c:pt idx="11">
                  <c:v>1.3805E-2</c:v>
                </c:pt>
                <c:pt idx="12">
                  <c:v>1.6132799999999999E-2</c:v>
                </c:pt>
                <c:pt idx="13">
                  <c:v>-1.7996000000000002E-2</c:v>
                </c:pt>
                <c:pt idx="14">
                  <c:v>-4.4398300000000002E-2</c:v>
                </c:pt>
                <c:pt idx="15">
                  <c:v>9.6514699999999995E-2</c:v>
                </c:pt>
                <c:pt idx="16">
                  <c:v>4.50459E-2</c:v>
                </c:pt>
                <c:pt idx="17">
                  <c:v>2.1555899999999999E-2</c:v>
                </c:pt>
                <c:pt idx="18">
                  <c:v>1.5987399999999999E-2</c:v>
                </c:pt>
                <c:pt idx="19">
                  <c:v>-1.08862E-3</c:v>
                </c:pt>
                <c:pt idx="20">
                  <c:v>-4.06265E-4</c:v>
                </c:pt>
                <c:pt idx="21">
                  <c:v>-4.0381899999999998E-2</c:v>
                </c:pt>
                <c:pt idx="22">
                  <c:v>7.78837E-2</c:v>
                </c:pt>
                <c:pt idx="23">
                  <c:v>0.106116</c:v>
                </c:pt>
                <c:pt idx="24">
                  <c:v>-1.9248999999999999E-2</c:v>
                </c:pt>
                <c:pt idx="25">
                  <c:v>-1.1606200000000001E-2</c:v>
                </c:pt>
                <c:pt idx="26">
                  <c:v>-9.0866100000000002E-3</c:v>
                </c:pt>
                <c:pt idx="27">
                  <c:v>1.34897E-2</c:v>
                </c:pt>
                <c:pt idx="28">
                  <c:v>1.28921E-2</c:v>
                </c:pt>
                <c:pt idx="29">
                  <c:v>-7.2407699999999997E-3</c:v>
                </c:pt>
                <c:pt idx="30">
                  <c:v>0.10346</c:v>
                </c:pt>
                <c:pt idx="31">
                  <c:v>8.9825600000000005E-2</c:v>
                </c:pt>
                <c:pt idx="32">
                  <c:v>1.6334999999999999E-2</c:v>
                </c:pt>
                <c:pt idx="33">
                  <c:v>2.63488E-3</c:v>
                </c:pt>
                <c:pt idx="34">
                  <c:v>5.6431299999999997E-3</c:v>
                </c:pt>
                <c:pt idx="35">
                  <c:v>1.08796E-2</c:v>
                </c:pt>
                <c:pt idx="36">
                  <c:v>-1.8892200000000001E-2</c:v>
                </c:pt>
                <c:pt idx="37">
                  <c:v>2.1115999999999999E-2</c:v>
                </c:pt>
                <c:pt idx="38">
                  <c:v>0.107444</c:v>
                </c:pt>
                <c:pt idx="39">
                  <c:v>-3.4933600000000002E-2</c:v>
                </c:pt>
                <c:pt idx="40">
                  <c:v>1.6580899999999999E-2</c:v>
                </c:pt>
                <c:pt idx="41">
                  <c:v>-2.0601600000000001E-2</c:v>
                </c:pt>
                <c:pt idx="42">
                  <c:v>1.51577E-2</c:v>
                </c:pt>
                <c:pt idx="43">
                  <c:v>2.8840500000000002E-2</c:v>
                </c:pt>
                <c:pt idx="44">
                  <c:v>2.9008300000000001E-2</c:v>
                </c:pt>
                <c:pt idx="45">
                  <c:v>6.1494100000000001E-3</c:v>
                </c:pt>
                <c:pt idx="46">
                  <c:v>-2.3049799999999999E-2</c:v>
                </c:pt>
                <c:pt idx="47">
                  <c:v>-1.0942E-2</c:v>
                </c:pt>
                <c:pt idx="48">
                  <c:v>-4.35853E-2</c:v>
                </c:pt>
                <c:pt idx="49">
                  <c:v>2.93193E-2</c:v>
                </c:pt>
                <c:pt idx="50">
                  <c:v>6.7428399999999999E-3</c:v>
                </c:pt>
                <c:pt idx="51">
                  <c:v>3.6236400000000002E-2</c:v>
                </c:pt>
                <c:pt idx="52">
                  <c:v>3.4672099999999997E-2</c:v>
                </c:pt>
                <c:pt idx="53">
                  <c:v>4.0086999999999998E-2</c:v>
                </c:pt>
                <c:pt idx="54">
                  <c:v>5.4551799999999998E-2</c:v>
                </c:pt>
                <c:pt idx="55">
                  <c:v>-3.9005300000000001E-4</c:v>
                </c:pt>
                <c:pt idx="56">
                  <c:v>-2.0991699999999999E-2</c:v>
                </c:pt>
                <c:pt idx="57">
                  <c:v>1.22988E-2</c:v>
                </c:pt>
                <c:pt idx="58">
                  <c:v>1.5058E-2</c:v>
                </c:pt>
                <c:pt idx="59">
                  <c:v>2.1477199999999998E-2</c:v>
                </c:pt>
                <c:pt idx="60">
                  <c:v>2.9149499999999998E-2</c:v>
                </c:pt>
                <c:pt idx="61">
                  <c:v>2.8257399999999998E-2</c:v>
                </c:pt>
                <c:pt idx="62">
                  <c:v>3.8485499999999999E-2</c:v>
                </c:pt>
                <c:pt idx="63">
                  <c:v>2.0651300000000001E-2</c:v>
                </c:pt>
                <c:pt idx="64">
                  <c:v>-4.3070299999999999E-2</c:v>
                </c:pt>
                <c:pt idx="65">
                  <c:v>-3.06654E-3</c:v>
                </c:pt>
                <c:pt idx="66">
                  <c:v>1.4398099999999999E-3</c:v>
                </c:pt>
                <c:pt idx="67">
                  <c:v>-3.4937900000000001E-3</c:v>
                </c:pt>
                <c:pt idx="68">
                  <c:v>-7.5726500000000002E-3</c:v>
                </c:pt>
                <c:pt idx="69">
                  <c:v>6.5975199999999999E-3</c:v>
                </c:pt>
                <c:pt idx="70">
                  <c:v>-3.8132700000000001E-3</c:v>
                </c:pt>
                <c:pt idx="71">
                  <c:v>1.9730299999999999E-2</c:v>
                </c:pt>
                <c:pt idx="72">
                  <c:v>1.9543199999999998E-3</c:v>
                </c:pt>
                <c:pt idx="73">
                  <c:v>6.3569500000000001E-3</c:v>
                </c:pt>
                <c:pt idx="74">
                  <c:v>8.3908999999999997E-2</c:v>
                </c:pt>
                <c:pt idx="75">
                  <c:v>-4.88377E-3</c:v>
                </c:pt>
                <c:pt idx="76">
                  <c:v>1.2767799999999999E-2</c:v>
                </c:pt>
                <c:pt idx="77">
                  <c:v>2.6683800000000001E-3</c:v>
                </c:pt>
                <c:pt idx="78">
                  <c:v>-5.5995900000000001E-2</c:v>
                </c:pt>
                <c:pt idx="79">
                  <c:v>-1.9074399999999998E-2</c:v>
                </c:pt>
                <c:pt idx="80">
                  <c:v>2.4937700000000002E-3</c:v>
                </c:pt>
                <c:pt idx="81">
                  <c:v>-7.4149400000000001E-3</c:v>
                </c:pt>
                <c:pt idx="82">
                  <c:v>-3.6307000000000002E-3</c:v>
                </c:pt>
                <c:pt idx="83">
                  <c:v>-1.0452299999999999E-2</c:v>
                </c:pt>
                <c:pt idx="84">
                  <c:v>8.2405800000000008E-3</c:v>
                </c:pt>
                <c:pt idx="85">
                  <c:v>-2.8257400000000002E-3</c:v>
                </c:pt>
                <c:pt idx="86">
                  <c:v>-6.3983199999999999E-3</c:v>
                </c:pt>
                <c:pt idx="87">
                  <c:v>-2.8622399999999999E-2</c:v>
                </c:pt>
                <c:pt idx="88">
                  <c:v>-1.12782E-2</c:v>
                </c:pt>
                <c:pt idx="89">
                  <c:v>5.0950099999999998E-2</c:v>
                </c:pt>
                <c:pt idx="90">
                  <c:v>7.8398200000000001E-2</c:v>
                </c:pt>
                <c:pt idx="91">
                  <c:v>2.6473E-2</c:v>
                </c:pt>
                <c:pt idx="92">
                  <c:v>6.8631200000000003E-3</c:v>
                </c:pt>
                <c:pt idx="93">
                  <c:v>6.0995599999999997E-2</c:v>
                </c:pt>
                <c:pt idx="94">
                  <c:v>-4.5871299999999997E-2</c:v>
                </c:pt>
                <c:pt idx="95">
                  <c:v>-1.8742600000000002E-2</c:v>
                </c:pt>
                <c:pt idx="96">
                  <c:v>-1.07203E-2</c:v>
                </c:pt>
                <c:pt idx="97">
                  <c:v>-2.1079200000000001E-3</c:v>
                </c:pt>
                <c:pt idx="98">
                  <c:v>-5.5311300000000004E-3</c:v>
                </c:pt>
                <c:pt idx="99">
                  <c:v>-1.0701199999999999E-2</c:v>
                </c:pt>
                <c:pt idx="100">
                  <c:v>-9.6140800000000005E-3</c:v>
                </c:pt>
                <c:pt idx="101">
                  <c:v>-1.07262E-2</c:v>
                </c:pt>
                <c:pt idx="102">
                  <c:v>-8.6722399999999995E-3</c:v>
                </c:pt>
                <c:pt idx="103">
                  <c:v>-1.03236E-2</c:v>
                </c:pt>
                <c:pt idx="104">
                  <c:v>-1.3950199999999999E-2</c:v>
                </c:pt>
                <c:pt idx="105">
                  <c:v>-2.05393E-2</c:v>
                </c:pt>
                <c:pt idx="106">
                  <c:v>-2.2156200000000002E-3</c:v>
                </c:pt>
                <c:pt idx="107">
                  <c:v>5.7576700000000001E-2</c:v>
                </c:pt>
                <c:pt idx="108">
                  <c:v>-3.0966799999999999E-2</c:v>
                </c:pt>
                <c:pt idx="109">
                  <c:v>-7.2569799999999997E-3</c:v>
                </c:pt>
                <c:pt idx="110">
                  <c:v>-1.24192E-2</c:v>
                </c:pt>
                <c:pt idx="111">
                  <c:v>4.1634999999999998E-2</c:v>
                </c:pt>
                <c:pt idx="112">
                  <c:v>1.0643E-2</c:v>
                </c:pt>
                <c:pt idx="113">
                  <c:v>-1.1974800000000001E-2</c:v>
                </c:pt>
                <c:pt idx="114">
                  <c:v>-1.97968E-2</c:v>
                </c:pt>
                <c:pt idx="115">
                  <c:v>-7.6785100000000004E-3</c:v>
                </c:pt>
                <c:pt idx="116">
                  <c:v>-3.0456200000000002E-3</c:v>
                </c:pt>
                <c:pt idx="117">
                  <c:v>-1.85436E-2</c:v>
                </c:pt>
                <c:pt idx="118">
                  <c:v>-4.6306799999999999E-3</c:v>
                </c:pt>
                <c:pt idx="119">
                  <c:v>3.7169500000000001E-4</c:v>
                </c:pt>
                <c:pt idx="120">
                  <c:v>-2.0908800000000002E-2</c:v>
                </c:pt>
                <c:pt idx="121">
                  <c:v>-8.0456699999999996E-3</c:v>
                </c:pt>
                <c:pt idx="122">
                  <c:v>-3.1576199999999999E-3</c:v>
                </c:pt>
                <c:pt idx="123">
                  <c:v>8.1701299999999994E-3</c:v>
                </c:pt>
                <c:pt idx="124">
                  <c:v>2.1759500000000001E-2</c:v>
                </c:pt>
                <c:pt idx="125">
                  <c:v>-3.4875400000000001E-2</c:v>
                </c:pt>
                <c:pt idx="126">
                  <c:v>-2.35724E-2</c:v>
                </c:pt>
                <c:pt idx="127">
                  <c:v>-6.8505800000000006E-2</c:v>
                </c:pt>
                <c:pt idx="128">
                  <c:v>4.6564099999999997E-2</c:v>
                </c:pt>
                <c:pt idx="129">
                  <c:v>2.1588799999999998E-2</c:v>
                </c:pt>
                <c:pt idx="130">
                  <c:v>-1.0759400000000001E-2</c:v>
                </c:pt>
                <c:pt idx="131">
                  <c:v>-4.1999799999999999E-3</c:v>
                </c:pt>
                <c:pt idx="132">
                  <c:v>1.5439899999999999E-2</c:v>
                </c:pt>
                <c:pt idx="133">
                  <c:v>1.5559199999999999E-3</c:v>
                </c:pt>
                <c:pt idx="134">
                  <c:v>1.2431599999999999E-2</c:v>
                </c:pt>
                <c:pt idx="135">
                  <c:v>-3.2942100000000002E-2</c:v>
                </c:pt>
                <c:pt idx="136">
                  <c:v>1.44107E-2</c:v>
                </c:pt>
                <c:pt idx="137">
                  <c:v>-2.9663800000000001E-2</c:v>
                </c:pt>
                <c:pt idx="138">
                  <c:v>-3.0374500000000001E-3</c:v>
                </c:pt>
                <c:pt idx="139">
                  <c:v>5.6839E-4</c:v>
                </c:pt>
                <c:pt idx="140">
                  <c:v>-1.7261500000000001E-3</c:v>
                </c:pt>
                <c:pt idx="141">
                  <c:v>-7.3016600000000001E-2</c:v>
                </c:pt>
                <c:pt idx="142">
                  <c:v>-2.8493600000000001E-2</c:v>
                </c:pt>
                <c:pt idx="143">
                  <c:v>-2.5423000000000001E-2</c:v>
                </c:pt>
                <c:pt idx="144">
                  <c:v>-1.84438E-2</c:v>
                </c:pt>
                <c:pt idx="145">
                  <c:v>-6.4497899999999997E-2</c:v>
                </c:pt>
                <c:pt idx="146">
                  <c:v>9.4294500000000007E-3</c:v>
                </c:pt>
                <c:pt idx="147">
                  <c:v>-2.1008300000000001E-2</c:v>
                </c:pt>
                <c:pt idx="148">
                  <c:v>6.6389999999999999E-3</c:v>
                </c:pt>
                <c:pt idx="149">
                  <c:v>-1.08373E-3</c:v>
                </c:pt>
                <c:pt idx="150">
                  <c:v>-7.578E-2</c:v>
                </c:pt>
                <c:pt idx="151">
                  <c:v>-3.0291099999999998E-3</c:v>
                </c:pt>
                <c:pt idx="152">
                  <c:v>2.1369499999999999E-3</c:v>
                </c:pt>
                <c:pt idx="153">
                  <c:v>-1.5946100000000001E-2</c:v>
                </c:pt>
                <c:pt idx="154">
                  <c:v>4.4186599999999999E-2</c:v>
                </c:pt>
                <c:pt idx="155">
                  <c:v>-6.0472499999999997E-3</c:v>
                </c:pt>
                <c:pt idx="156">
                  <c:v>3.53944E-3</c:v>
                </c:pt>
                <c:pt idx="157">
                  <c:v>-5.0871400000000004E-3</c:v>
                </c:pt>
                <c:pt idx="158">
                  <c:v>-2.4440299999999998E-3</c:v>
                </c:pt>
                <c:pt idx="159">
                  <c:v>1.7942E-2</c:v>
                </c:pt>
                <c:pt idx="160">
                  <c:v>-4.0153500000000002E-2</c:v>
                </c:pt>
                <c:pt idx="161">
                  <c:v>-8.1008399999999994E-2</c:v>
                </c:pt>
                <c:pt idx="162">
                  <c:v>-8.3174700000000004E-3</c:v>
                </c:pt>
                <c:pt idx="163">
                  <c:v>1.9477100000000001E-2</c:v>
                </c:pt>
                <c:pt idx="164">
                  <c:v>-1.29918E-2</c:v>
                </c:pt>
                <c:pt idx="165">
                  <c:v>-4.7011400000000004E-3</c:v>
                </c:pt>
                <c:pt idx="166">
                  <c:v>-6.3286300000000004E-2</c:v>
                </c:pt>
                <c:pt idx="167">
                  <c:v>-2.57053E-2</c:v>
                </c:pt>
                <c:pt idx="168">
                  <c:v>9.7626199999999996E-2</c:v>
                </c:pt>
                <c:pt idx="169">
                  <c:v>-4.4155100000000001E-3</c:v>
                </c:pt>
                <c:pt idx="170">
                  <c:v>0.100838</c:v>
                </c:pt>
                <c:pt idx="171">
                  <c:v>-1.12867E-3</c:v>
                </c:pt>
                <c:pt idx="172">
                  <c:v>1.8006299999999999E-2</c:v>
                </c:pt>
                <c:pt idx="173">
                  <c:v>-2.6859000000000001E-2</c:v>
                </c:pt>
                <c:pt idx="174">
                  <c:v>-2.4273900000000001E-2</c:v>
                </c:pt>
                <c:pt idx="175">
                  <c:v>-3.0637299999999999E-2</c:v>
                </c:pt>
                <c:pt idx="176">
                  <c:v>-1.01244E-2</c:v>
                </c:pt>
                <c:pt idx="177">
                  <c:v>-5.8054000000000001E-2</c:v>
                </c:pt>
                <c:pt idx="178">
                  <c:v>-5.5132399999999998E-2</c:v>
                </c:pt>
                <c:pt idx="179">
                  <c:v>-3.4481300000000002E-3</c:v>
                </c:pt>
                <c:pt idx="180">
                  <c:v>-5.1253100000000003E-2</c:v>
                </c:pt>
                <c:pt idx="181">
                  <c:v>-2.5854599999999998E-2</c:v>
                </c:pt>
                <c:pt idx="182">
                  <c:v>-4.9400300000000002E-4</c:v>
                </c:pt>
                <c:pt idx="183">
                  <c:v>1.27506E-3</c:v>
                </c:pt>
                <c:pt idx="184">
                  <c:v>-3.6805000000000002E-3</c:v>
                </c:pt>
                <c:pt idx="185">
                  <c:v>-8.0166200000000003E-3</c:v>
                </c:pt>
                <c:pt idx="186">
                  <c:v>-1.29876E-2</c:v>
                </c:pt>
                <c:pt idx="187">
                  <c:v>-2.30291E-2</c:v>
                </c:pt>
                <c:pt idx="188">
                  <c:v>-1.85478E-2</c:v>
                </c:pt>
                <c:pt idx="189">
                  <c:v>-3.0302999999999998E-4</c:v>
                </c:pt>
                <c:pt idx="190">
                  <c:v>-1.6946099999999999E-2</c:v>
                </c:pt>
                <c:pt idx="191">
                  <c:v>-1.3850700000000001E-2</c:v>
                </c:pt>
                <c:pt idx="192">
                  <c:v>-6.9307099999999996E-2</c:v>
                </c:pt>
                <c:pt idx="193">
                  <c:v>-3.57676E-3</c:v>
                </c:pt>
                <c:pt idx="194">
                  <c:v>-2.3867599999999999E-2</c:v>
                </c:pt>
                <c:pt idx="195">
                  <c:v>-2.3248700000000001E-2</c:v>
                </c:pt>
                <c:pt idx="196">
                  <c:v>-1.3278E-2</c:v>
                </c:pt>
                <c:pt idx="197">
                  <c:v>-4.0745699999999996E-3</c:v>
                </c:pt>
                <c:pt idx="198">
                  <c:v>-2.9182900000000001E-2</c:v>
                </c:pt>
                <c:pt idx="199">
                  <c:v>-1.7991500000000001E-2</c:v>
                </c:pt>
                <c:pt idx="200">
                  <c:v>-1.1531400000000001E-2</c:v>
                </c:pt>
                <c:pt idx="201">
                  <c:v>6.8921399999999997E-3</c:v>
                </c:pt>
                <c:pt idx="202">
                  <c:v>-7.2116300000000001E-3</c:v>
                </c:pt>
                <c:pt idx="203">
                  <c:v>-5.2074499999999998E-3</c:v>
                </c:pt>
                <c:pt idx="204">
                  <c:v>-5.6846399999999997E-4</c:v>
                </c:pt>
                <c:pt idx="205">
                  <c:v>3.6516800000000002E-4</c:v>
                </c:pt>
                <c:pt idx="206">
                  <c:v>-8.1743000000000007E-3</c:v>
                </c:pt>
                <c:pt idx="207">
                  <c:v>-2.05398E-3</c:v>
                </c:pt>
                <c:pt idx="208">
                  <c:v>-4.7801700000000003E-3</c:v>
                </c:pt>
                <c:pt idx="209">
                  <c:v>-1.39419E-2</c:v>
                </c:pt>
                <c:pt idx="210">
                  <c:v>3.9379599999999999E-3</c:v>
                </c:pt>
                <c:pt idx="211">
                  <c:v>-1.77345E-2</c:v>
                </c:pt>
                <c:pt idx="212">
                  <c:v>1.6344299999999999E-2</c:v>
                </c:pt>
                <c:pt idx="213">
                  <c:v>-2.3539299999999999E-2</c:v>
                </c:pt>
                <c:pt idx="214">
                  <c:v>4.7991800000000001E-2</c:v>
                </c:pt>
                <c:pt idx="215">
                  <c:v>-2.10371E-2</c:v>
                </c:pt>
                <c:pt idx="216">
                  <c:v>3.1867000000000002E-3</c:v>
                </c:pt>
                <c:pt idx="217">
                  <c:v>-4.9610099999999997E-2</c:v>
                </c:pt>
                <c:pt idx="218">
                  <c:v>-2.23112E-2</c:v>
                </c:pt>
                <c:pt idx="219">
                  <c:v>-3.1244299999999999E-2</c:v>
                </c:pt>
                <c:pt idx="220">
                  <c:v>-1.2821600000000001E-2</c:v>
                </c:pt>
                <c:pt idx="221">
                  <c:v>-1.7518700000000002E-2</c:v>
                </c:pt>
                <c:pt idx="222">
                  <c:v>-2.9796699999999999E-2</c:v>
                </c:pt>
                <c:pt idx="223">
                  <c:v>-1.24273E-2</c:v>
                </c:pt>
                <c:pt idx="224">
                  <c:v>3.22413E-3</c:v>
                </c:pt>
                <c:pt idx="225">
                  <c:v>5.43594E-4</c:v>
                </c:pt>
                <c:pt idx="226">
                  <c:v>2.7468200000000001E-3</c:v>
                </c:pt>
                <c:pt idx="227">
                  <c:v>-2.16639E-2</c:v>
                </c:pt>
                <c:pt idx="228">
                  <c:v>4.1539399999999997E-2</c:v>
                </c:pt>
                <c:pt idx="229">
                  <c:v>3.2278099999999997E-2</c:v>
                </c:pt>
                <c:pt idx="230">
                  <c:v>2.6020999999999999E-2</c:v>
                </c:pt>
                <c:pt idx="231">
                  <c:v>4.96435E-2</c:v>
                </c:pt>
                <c:pt idx="232">
                  <c:v>5.7418799999999999E-2</c:v>
                </c:pt>
                <c:pt idx="233">
                  <c:v>-8.2407000000000001E-3</c:v>
                </c:pt>
                <c:pt idx="234">
                  <c:v>-2.0499200000000002E-3</c:v>
                </c:pt>
                <c:pt idx="235">
                  <c:v>-6.81205E-2</c:v>
                </c:pt>
                <c:pt idx="236">
                  <c:v>-1.8298600000000002E-2</c:v>
                </c:pt>
                <c:pt idx="237">
                  <c:v>-7.7373499999999998E-2</c:v>
                </c:pt>
                <c:pt idx="238">
                  <c:v>-4.0049800000000003E-2</c:v>
                </c:pt>
                <c:pt idx="239">
                  <c:v>-3.3443899999999999E-2</c:v>
                </c:pt>
                <c:pt idx="240">
                  <c:v>3.2597500000000001E-2</c:v>
                </c:pt>
                <c:pt idx="241">
                  <c:v>1.8631000000000002E-2</c:v>
                </c:pt>
                <c:pt idx="242">
                  <c:v>-8.5846400000000003E-2</c:v>
                </c:pt>
                <c:pt idx="243">
                  <c:v>6.6266099999999998E-3</c:v>
                </c:pt>
                <c:pt idx="244">
                  <c:v>7.3730199999999996E-2</c:v>
                </c:pt>
                <c:pt idx="245">
                  <c:v>1.3427700000000001E-2</c:v>
                </c:pt>
                <c:pt idx="246">
                  <c:v>-7.5120400000000004E-2</c:v>
                </c:pt>
                <c:pt idx="247">
                  <c:v>7.6293899999999998E-3</c:v>
                </c:pt>
                <c:pt idx="248">
                  <c:v>-6.2696899999999996E-3</c:v>
                </c:pt>
                <c:pt idx="249">
                  <c:v>-8.8174299999999994E-3</c:v>
                </c:pt>
                <c:pt idx="250">
                  <c:v>-4.1929399999999999E-2</c:v>
                </c:pt>
                <c:pt idx="251">
                  <c:v>-9.5438999999999995E-4</c:v>
                </c:pt>
                <c:pt idx="252">
                  <c:v>-3.78013E-3</c:v>
                </c:pt>
                <c:pt idx="253">
                  <c:v>-4.1742300000000001E-3</c:v>
                </c:pt>
                <c:pt idx="254">
                  <c:v>-9.3769999999999997E-4</c:v>
                </c:pt>
                <c:pt idx="255">
                  <c:v>5.15366E-3</c:v>
                </c:pt>
                <c:pt idx="256">
                  <c:v>6.9427299999999997E-2</c:v>
                </c:pt>
                <c:pt idx="257">
                  <c:v>2.1601700000000001E-2</c:v>
                </c:pt>
                <c:pt idx="258">
                  <c:v>1.6622499999999998E-2</c:v>
                </c:pt>
                <c:pt idx="259">
                  <c:v>1.1243799999999999E-3</c:v>
                </c:pt>
                <c:pt idx="260">
                  <c:v>-3.8331999999999998E-2</c:v>
                </c:pt>
                <c:pt idx="261">
                  <c:v>-2.6560299999999998E-2</c:v>
                </c:pt>
                <c:pt idx="262">
                  <c:v>-6.2365500000000004E-3</c:v>
                </c:pt>
                <c:pt idx="263">
                  <c:v>4.7717699999999998E-3</c:v>
                </c:pt>
                <c:pt idx="264">
                  <c:v>4.1162999999999998E-3</c:v>
                </c:pt>
                <c:pt idx="265">
                  <c:v>-1.46017E-2</c:v>
                </c:pt>
                <c:pt idx="266">
                  <c:v>-3.0157699999999999E-2</c:v>
                </c:pt>
                <c:pt idx="267">
                  <c:v>-8.3568099999999992E-3</c:v>
                </c:pt>
                <c:pt idx="268">
                  <c:v>-5.3236500000000001E-3</c:v>
                </c:pt>
                <c:pt idx="269">
                  <c:v>-1.91712E-3</c:v>
                </c:pt>
                <c:pt idx="270">
                  <c:v>-5.2323300000000003E-3</c:v>
                </c:pt>
                <c:pt idx="271">
                  <c:v>-2.59378E-2</c:v>
                </c:pt>
                <c:pt idx="272">
                  <c:v>-3.0953899999999999E-3</c:v>
                </c:pt>
                <c:pt idx="273">
                  <c:v>-3.71361E-3</c:v>
                </c:pt>
                <c:pt idx="274">
                  <c:v>9.9503999999999999E-3</c:v>
                </c:pt>
                <c:pt idx="275">
                  <c:v>-4.5996200000000001E-2</c:v>
                </c:pt>
                <c:pt idx="276">
                  <c:v>-1.19834E-2</c:v>
                </c:pt>
                <c:pt idx="277">
                  <c:v>3.6825700000000003E-2</c:v>
                </c:pt>
                <c:pt idx="278">
                  <c:v>-2.4394999999999998E-3</c:v>
                </c:pt>
                <c:pt idx="279">
                  <c:v>-1.9475900000000001E-2</c:v>
                </c:pt>
                <c:pt idx="280">
                  <c:v>9.7510200000000004E-4</c:v>
                </c:pt>
                <c:pt idx="281">
                  <c:v>-2.3817399999999998E-3</c:v>
                </c:pt>
                <c:pt idx="282">
                  <c:v>-4.7635100000000003E-3</c:v>
                </c:pt>
                <c:pt idx="283">
                  <c:v>-4.9087100000000002E-3</c:v>
                </c:pt>
                <c:pt idx="284">
                  <c:v>-1.1531100000000001E-2</c:v>
                </c:pt>
                <c:pt idx="285">
                  <c:v>-5.9003800000000002E-3</c:v>
                </c:pt>
                <c:pt idx="286">
                  <c:v>1.67227E-3</c:v>
                </c:pt>
                <c:pt idx="287">
                  <c:v>1.2750900000000001E-2</c:v>
                </c:pt>
                <c:pt idx="288">
                  <c:v>-1.7178300000000001E-2</c:v>
                </c:pt>
                <c:pt idx="289">
                  <c:v>-2.3792500000000001E-2</c:v>
                </c:pt>
                <c:pt idx="290">
                  <c:v>-1.05684E-2</c:v>
                </c:pt>
                <c:pt idx="291">
                  <c:v>-8.1286399999999995E-3</c:v>
                </c:pt>
                <c:pt idx="292">
                  <c:v>-2.42367E-2</c:v>
                </c:pt>
                <c:pt idx="293">
                  <c:v>9.3846799999999994E-2</c:v>
                </c:pt>
                <c:pt idx="294">
                  <c:v>-3.7116099999999999E-2</c:v>
                </c:pt>
                <c:pt idx="295">
                  <c:v>-2.9273500000000001E-2</c:v>
                </c:pt>
                <c:pt idx="296">
                  <c:v>6.1767599999999999E-2</c:v>
                </c:pt>
                <c:pt idx="297">
                  <c:v>-1.08757E-2</c:v>
                </c:pt>
                <c:pt idx="298">
                  <c:v>-1.2290499999999999E-2</c:v>
                </c:pt>
                <c:pt idx="299">
                  <c:v>1.89638E-3</c:v>
                </c:pt>
                <c:pt idx="300">
                  <c:v>5.1865599999999998E-3</c:v>
                </c:pt>
                <c:pt idx="301">
                  <c:v>1.21999E-3</c:v>
                </c:pt>
                <c:pt idx="302">
                  <c:v>-2.28591E-2</c:v>
                </c:pt>
                <c:pt idx="303">
                  <c:v>-3.8543500000000001E-2</c:v>
                </c:pt>
                <c:pt idx="304">
                  <c:v>-1.20735E-3</c:v>
                </c:pt>
                <c:pt idx="305">
                  <c:v>5.56474E-2</c:v>
                </c:pt>
                <c:pt idx="306">
                  <c:v>-3.0046E-2</c:v>
                </c:pt>
                <c:pt idx="307">
                  <c:v>2.7675600000000001E-3</c:v>
                </c:pt>
                <c:pt idx="308">
                  <c:v>-1.1953399999999999E-2</c:v>
                </c:pt>
                <c:pt idx="309">
                  <c:v>7.3862099999999996E-4</c:v>
                </c:pt>
                <c:pt idx="310">
                  <c:v>6.8257500000000002E-3</c:v>
                </c:pt>
                <c:pt idx="311">
                  <c:v>1.02573E-2</c:v>
                </c:pt>
                <c:pt idx="312">
                  <c:v>4.8340299999999996E-3</c:v>
                </c:pt>
                <c:pt idx="313">
                  <c:v>8.4647499999999996E-4</c:v>
                </c:pt>
                <c:pt idx="314">
                  <c:v>-3.3195E-3</c:v>
                </c:pt>
                <c:pt idx="315">
                  <c:v>8.9626299999999992E-3</c:v>
                </c:pt>
                <c:pt idx="316">
                  <c:v>1.8257300000000001E-2</c:v>
                </c:pt>
                <c:pt idx="317">
                  <c:v>2.2975200000000001E-2</c:v>
                </c:pt>
                <c:pt idx="318">
                  <c:v>2.8796199999999998E-3</c:v>
                </c:pt>
                <c:pt idx="319">
                  <c:v>1.38175E-2</c:v>
                </c:pt>
                <c:pt idx="320">
                  <c:v>9.2570800000000009E-3</c:v>
                </c:pt>
                <c:pt idx="321">
                  <c:v>2.5564400000000001E-2</c:v>
                </c:pt>
                <c:pt idx="322">
                  <c:v>-1.1535399999999999E-2</c:v>
                </c:pt>
                <c:pt idx="323">
                  <c:v>3.9377199999999996E-3</c:v>
                </c:pt>
                <c:pt idx="324">
                  <c:v>-1.2203200000000001E-2</c:v>
                </c:pt>
                <c:pt idx="325">
                  <c:v>2.19793E-2</c:v>
                </c:pt>
                <c:pt idx="326">
                  <c:v>-1.3485000000000001E-3</c:v>
                </c:pt>
                <c:pt idx="327">
                  <c:v>-1.4514900000000001E-2</c:v>
                </c:pt>
                <c:pt idx="328">
                  <c:v>1.9547700000000001E-2</c:v>
                </c:pt>
                <c:pt idx="329">
                  <c:v>5.8547299999999998E-3</c:v>
                </c:pt>
                <c:pt idx="330">
                  <c:v>1.00705E-2</c:v>
                </c:pt>
                <c:pt idx="331">
                  <c:v>5.1410800000000001E-3</c:v>
                </c:pt>
                <c:pt idx="332">
                  <c:v>-6.2227199999999999E-5</c:v>
                </c:pt>
                <c:pt idx="333">
                  <c:v>-2.4771699999999999E-3</c:v>
                </c:pt>
                <c:pt idx="334">
                  <c:v>1.43564E-3</c:v>
                </c:pt>
                <c:pt idx="335">
                  <c:v>-4.6306799999999999E-3</c:v>
                </c:pt>
                <c:pt idx="336">
                  <c:v>2.4369200000000001E-2</c:v>
                </c:pt>
                <c:pt idx="337">
                  <c:v>-6.8838600000000003E-3</c:v>
                </c:pt>
                <c:pt idx="338">
                  <c:v>1.48091E-2</c:v>
                </c:pt>
                <c:pt idx="339">
                  <c:v>3.2232299999999998E-2</c:v>
                </c:pt>
                <c:pt idx="340">
                  <c:v>7.2116899999999998E-3</c:v>
                </c:pt>
                <c:pt idx="341">
                  <c:v>2.3726000000000001E-2</c:v>
                </c:pt>
                <c:pt idx="342">
                  <c:v>2.8398300000000001E-2</c:v>
                </c:pt>
                <c:pt idx="343">
                  <c:v>5.5182500000000002E-2</c:v>
                </c:pt>
                <c:pt idx="344">
                  <c:v>-5.0605799999999999E-2</c:v>
                </c:pt>
                <c:pt idx="345">
                  <c:v>2.9016500000000001E-2</c:v>
                </c:pt>
                <c:pt idx="346">
                  <c:v>-2.12736E-2</c:v>
                </c:pt>
                <c:pt idx="347">
                  <c:v>-2.3104E-2</c:v>
                </c:pt>
                <c:pt idx="348">
                  <c:v>2.2365099999999999E-2</c:v>
                </c:pt>
                <c:pt idx="349">
                  <c:v>1.8485499999999998E-2</c:v>
                </c:pt>
                <c:pt idx="350">
                  <c:v>-1.27096E-2</c:v>
                </c:pt>
                <c:pt idx="351">
                  <c:v>2.81491E-2</c:v>
                </c:pt>
                <c:pt idx="352">
                  <c:v>0.100726</c:v>
                </c:pt>
                <c:pt idx="353">
                  <c:v>2.1847200000000001E-2</c:v>
                </c:pt>
                <c:pt idx="354">
                  <c:v>6.6969400000000002E-3</c:v>
                </c:pt>
                <c:pt idx="355">
                  <c:v>1.0676400000000001E-2</c:v>
                </c:pt>
                <c:pt idx="356">
                  <c:v>-1.6124699999999999E-2</c:v>
                </c:pt>
                <c:pt idx="357">
                  <c:v>3.5332200000000001E-2</c:v>
                </c:pt>
                <c:pt idx="358">
                  <c:v>-1.36852E-4</c:v>
                </c:pt>
                <c:pt idx="359">
                  <c:v>6.03771E-3</c:v>
                </c:pt>
                <c:pt idx="360">
                  <c:v>1.0643100000000001E-2</c:v>
                </c:pt>
                <c:pt idx="361">
                  <c:v>1.4668E-2</c:v>
                </c:pt>
                <c:pt idx="362">
                  <c:v>1.89128E-2</c:v>
                </c:pt>
                <c:pt idx="363">
                  <c:v>1.7224099999999999E-2</c:v>
                </c:pt>
                <c:pt idx="364">
                  <c:v>9.3817699999999993E-3</c:v>
                </c:pt>
                <c:pt idx="365">
                  <c:v>-1.6431799999999999E-3</c:v>
                </c:pt>
                <c:pt idx="366">
                  <c:v>-1.7157800000000001E-2</c:v>
                </c:pt>
                <c:pt idx="367">
                  <c:v>-2.7008500000000001E-2</c:v>
                </c:pt>
                <c:pt idx="368">
                  <c:v>2.66552E-2</c:v>
                </c:pt>
                <c:pt idx="369">
                  <c:v>1.17016E-2</c:v>
                </c:pt>
                <c:pt idx="370">
                  <c:v>7.3237399999999996E-3</c:v>
                </c:pt>
                <c:pt idx="371">
                  <c:v>1.55935E-2</c:v>
                </c:pt>
                <c:pt idx="372">
                  <c:v>2.3597699999999999E-2</c:v>
                </c:pt>
                <c:pt idx="373">
                  <c:v>7.5850699999999993E-2</c:v>
                </c:pt>
                <c:pt idx="374">
                  <c:v>3.5701299999999998E-2</c:v>
                </c:pt>
                <c:pt idx="375">
                  <c:v>2.4713800000000001E-2</c:v>
                </c:pt>
                <c:pt idx="376">
                  <c:v>5.6390000000000003E-2</c:v>
                </c:pt>
                <c:pt idx="377">
                  <c:v>3.8771899999999998E-2</c:v>
                </c:pt>
                <c:pt idx="378">
                  <c:v>7.8030600000000006E-2</c:v>
                </c:pt>
                <c:pt idx="379">
                  <c:v>8.7552099999999994E-3</c:v>
                </c:pt>
                <c:pt idx="380">
                  <c:v>4.16183E-3</c:v>
                </c:pt>
                <c:pt idx="381">
                  <c:v>4.4547799999999999E-2</c:v>
                </c:pt>
                <c:pt idx="382">
                  <c:v>2.1468899999999999E-2</c:v>
                </c:pt>
                <c:pt idx="383">
                  <c:v>3.3054100000000003E-2</c:v>
                </c:pt>
                <c:pt idx="384">
                  <c:v>2.2808999999999999E-2</c:v>
                </c:pt>
                <c:pt idx="385">
                  <c:v>4.0377400000000001E-2</c:v>
                </c:pt>
                <c:pt idx="386">
                  <c:v>2.5564400000000001E-2</c:v>
                </c:pt>
                <c:pt idx="387">
                  <c:v>3.34191E-2</c:v>
                </c:pt>
                <c:pt idx="388">
                  <c:v>4.03028E-2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99-41E6-81B7-65093F25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209808"/>
        <c:axId val="496205872"/>
      </c:scatterChart>
      <c:valAx>
        <c:axId val="49620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DOX_CTD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6205872"/>
        <c:crosses val="autoZero"/>
        <c:crossBetween val="midCat"/>
      </c:valAx>
      <c:valAx>
        <c:axId val="496205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 (DOX_CTD - DOX_BOT)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96209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2019-023 after initial recalibration</a:t>
            </a:r>
            <a:r>
              <a:rPr lang="en-US" baseline="0"/>
              <a:t> of SBE DO</a:t>
            </a:r>
            <a:endParaRPr lang="en-US"/>
          </a:p>
          <a:p>
            <a:pPr>
              <a:defRPr sz="1400"/>
            </a:pPr>
            <a:r>
              <a:rPr lang="en-US"/>
              <a:t>(DOX_CTD - DOX_BOT) vs. Pressure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 (DOX_CTD - DOX_BOT)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Fit_2!$E$17:$E$442</c:f>
                <c:numCache>
                  <c:formatCode>General</c:formatCode>
                  <c:ptCount val="426"/>
                  <c:pt idx="0">
                    <c:v>7.2516899999999999E-3</c:v>
                  </c:pt>
                  <c:pt idx="1">
                    <c:v>4.7932399999999998E-3</c:v>
                  </c:pt>
                  <c:pt idx="2">
                    <c:v>4.98833E-3</c:v>
                  </c:pt>
                  <c:pt idx="3">
                    <c:v>4.0041800000000004E-3</c:v>
                  </c:pt>
                  <c:pt idx="4">
                    <c:v>1.0700400000000001E-2</c:v>
                  </c:pt>
                  <c:pt idx="5">
                    <c:v>1.8405299999999999E-2</c:v>
                  </c:pt>
                  <c:pt idx="6">
                    <c:v>1.5812199999999998E-2</c:v>
                  </c:pt>
                  <c:pt idx="7">
                    <c:v>3.3556599999999999E-2</c:v>
                  </c:pt>
                  <c:pt idx="8">
                    <c:v>1.0263899999999999E-2</c:v>
                  </c:pt>
                  <c:pt idx="9">
                    <c:v>1.02533E-2</c:v>
                  </c:pt>
                  <c:pt idx="10">
                    <c:v>1.76259E-2</c:v>
                  </c:pt>
                  <c:pt idx="11">
                    <c:v>4.2327299999999997E-3</c:v>
                  </c:pt>
                  <c:pt idx="12">
                    <c:v>4.8715800000000004E-3</c:v>
                  </c:pt>
                  <c:pt idx="13">
                    <c:v>6.6442300000000001E-3</c:v>
                  </c:pt>
                  <c:pt idx="14">
                    <c:v>6.7335399999999997E-3</c:v>
                  </c:pt>
                  <c:pt idx="15">
                    <c:v>5.5723200000000004E-3</c:v>
                  </c:pt>
                  <c:pt idx="16">
                    <c:v>5.3628800000000004E-3</c:v>
                  </c:pt>
                  <c:pt idx="17">
                    <c:v>5.0791600000000001E-3</c:v>
                  </c:pt>
                  <c:pt idx="18">
                    <c:v>4.7517499999999999E-3</c:v>
                  </c:pt>
                  <c:pt idx="19">
                    <c:v>5.3824500000000004E-3</c:v>
                  </c:pt>
                  <c:pt idx="20">
                    <c:v>5.1104799999999997E-3</c:v>
                  </c:pt>
                  <c:pt idx="21">
                    <c:v>8.55006E-3</c:v>
                  </c:pt>
                  <c:pt idx="22">
                    <c:v>4.8290199999999998E-3</c:v>
                  </c:pt>
                  <c:pt idx="23">
                    <c:v>3.7107899999999998E-3</c:v>
                  </c:pt>
                  <c:pt idx="24">
                    <c:v>7.2738500000000001E-3</c:v>
                  </c:pt>
                  <c:pt idx="25">
                    <c:v>6.3195100000000004E-3</c:v>
                  </c:pt>
                  <c:pt idx="26">
                    <c:v>1.5249499999999999E-2</c:v>
                  </c:pt>
                  <c:pt idx="27">
                    <c:v>7.1003500000000001E-3</c:v>
                  </c:pt>
                  <c:pt idx="28">
                    <c:v>7.4783500000000003E-2</c:v>
                  </c:pt>
                  <c:pt idx="29">
                    <c:v>8.9409399999999997E-3</c:v>
                  </c:pt>
                  <c:pt idx="30">
                    <c:v>4.19733E-3</c:v>
                  </c:pt>
                  <c:pt idx="31">
                    <c:v>4.2686800000000004E-3</c:v>
                  </c:pt>
                  <c:pt idx="32">
                    <c:v>4.1190799999999998E-3</c:v>
                  </c:pt>
                  <c:pt idx="33">
                    <c:v>2.2838199999999999E-2</c:v>
                  </c:pt>
                  <c:pt idx="34">
                    <c:v>9.11497E-3</c:v>
                  </c:pt>
                  <c:pt idx="35">
                    <c:v>4.5282599999999999E-2</c:v>
                  </c:pt>
                  <c:pt idx="36">
                    <c:v>7.1794800000000002E-3</c:v>
                  </c:pt>
                  <c:pt idx="37">
                    <c:v>4.8912599999999997E-3</c:v>
                  </c:pt>
                  <c:pt idx="38">
                    <c:v>5.3061799999999998E-3</c:v>
                  </c:pt>
                  <c:pt idx="39">
                    <c:v>4.0873300000000001E-3</c:v>
                  </c:pt>
                  <c:pt idx="40">
                    <c:v>6.2779999999999997E-3</c:v>
                  </c:pt>
                  <c:pt idx="41">
                    <c:v>6.0398099999999996E-3</c:v>
                  </c:pt>
                  <c:pt idx="42">
                    <c:v>4.0991600000000001E-3</c:v>
                  </c:pt>
                  <c:pt idx="43">
                    <c:v>5.2968199999999998E-3</c:v>
                  </c:pt>
                  <c:pt idx="44">
                    <c:v>6.3695000000000002E-3</c:v>
                  </c:pt>
                  <c:pt idx="45">
                    <c:v>4.4715199999999997E-3</c:v>
                  </c:pt>
                  <c:pt idx="46">
                    <c:v>4.2060300000000004E-3</c:v>
                  </c:pt>
                  <c:pt idx="47">
                    <c:v>4.3483699999999998E-3</c:v>
                  </c:pt>
                  <c:pt idx="48">
                    <c:v>4.97781E-3</c:v>
                  </c:pt>
                  <c:pt idx="49">
                    <c:v>8.46856E-3</c:v>
                  </c:pt>
                  <c:pt idx="50">
                    <c:v>4.5178400000000004E-3</c:v>
                  </c:pt>
                  <c:pt idx="51">
                    <c:v>6.15746E-3</c:v>
                  </c:pt>
                  <c:pt idx="52">
                    <c:v>9.0256999999999993E-3</c:v>
                  </c:pt>
                  <c:pt idx="53">
                    <c:v>2.9217900000000002E-2</c:v>
                  </c:pt>
                  <c:pt idx="54">
                    <c:v>1.01779E-2</c:v>
                  </c:pt>
                  <c:pt idx="55">
                    <c:v>4.0804700000000001E-3</c:v>
                  </c:pt>
                  <c:pt idx="56">
                    <c:v>5.42429E-3</c:v>
                  </c:pt>
                  <c:pt idx="57">
                    <c:v>3.6611600000000001E-3</c:v>
                  </c:pt>
                  <c:pt idx="58">
                    <c:v>4.0130499999999998E-3</c:v>
                  </c:pt>
                  <c:pt idx="59">
                    <c:v>3.8961299999999998E-3</c:v>
                  </c:pt>
                  <c:pt idx="60">
                    <c:v>3.79452E-3</c:v>
                  </c:pt>
                  <c:pt idx="61">
                    <c:v>4.8191600000000003E-3</c:v>
                  </c:pt>
                  <c:pt idx="62">
                    <c:v>3.5288100000000003E-2</c:v>
                  </c:pt>
                  <c:pt idx="63">
                    <c:v>8.4349000000000004E-3</c:v>
                  </c:pt>
                  <c:pt idx="64">
                    <c:v>4.6385999999999997E-3</c:v>
                  </c:pt>
                  <c:pt idx="65">
                    <c:v>8.0468699999999994E-3</c:v>
                  </c:pt>
                  <c:pt idx="66">
                    <c:v>5.3335300000000004E-3</c:v>
                  </c:pt>
                  <c:pt idx="67">
                    <c:v>5.0432000000000003E-3</c:v>
                  </c:pt>
                  <c:pt idx="68">
                    <c:v>4.6559100000000001E-3</c:v>
                  </c:pt>
                  <c:pt idx="69">
                    <c:v>6.4362300000000002E-3</c:v>
                  </c:pt>
                  <c:pt idx="70">
                    <c:v>6.2149600000000003E-3</c:v>
                  </c:pt>
                  <c:pt idx="71">
                    <c:v>7.5162900000000001E-3</c:v>
                  </c:pt>
                  <c:pt idx="72">
                    <c:v>7.2029199999999998E-3</c:v>
                  </c:pt>
                  <c:pt idx="73">
                    <c:v>7.31578E-3</c:v>
                  </c:pt>
                  <c:pt idx="74">
                    <c:v>6.3585200000000003E-3</c:v>
                  </c:pt>
                  <c:pt idx="75">
                    <c:v>6.3829999999999998E-3</c:v>
                  </c:pt>
                  <c:pt idx="76">
                    <c:v>5.75217E-3</c:v>
                  </c:pt>
                  <c:pt idx="77">
                    <c:v>5.0916499999999996E-3</c:v>
                  </c:pt>
                  <c:pt idx="78">
                    <c:v>6.0334400000000002E-3</c:v>
                  </c:pt>
                  <c:pt idx="79">
                    <c:v>4.2999400000000004E-3</c:v>
                  </c:pt>
                  <c:pt idx="80">
                    <c:v>4.9952099999999999E-3</c:v>
                  </c:pt>
                  <c:pt idx="81">
                    <c:v>1.0965000000000001E-2</c:v>
                  </c:pt>
                  <c:pt idx="82">
                    <c:v>6.1271299999999997E-3</c:v>
                  </c:pt>
                  <c:pt idx="83">
                    <c:v>7.2980600000000003E-3</c:v>
                  </c:pt>
                  <c:pt idx="84">
                    <c:v>8.5208000000000002E-3</c:v>
                  </c:pt>
                  <c:pt idx="85">
                    <c:v>1.2272099999999999E-2</c:v>
                  </c:pt>
                  <c:pt idx="86">
                    <c:v>1.0944499999999999E-2</c:v>
                  </c:pt>
                  <c:pt idx="87">
                    <c:v>6.4546400000000002E-3</c:v>
                  </c:pt>
                  <c:pt idx="88">
                    <c:v>7.5769899999999996E-3</c:v>
                  </c:pt>
                  <c:pt idx="89">
                    <c:v>9.3055199999999994E-3</c:v>
                  </c:pt>
                  <c:pt idx="90">
                    <c:v>9.4965999999999991E-3</c:v>
                  </c:pt>
                  <c:pt idx="91">
                    <c:v>7.1437999999999996E-3</c:v>
                  </c:pt>
                  <c:pt idx="92">
                    <c:v>5.9748400000000004E-3</c:v>
                  </c:pt>
                  <c:pt idx="93">
                    <c:v>5.0406899999999996E-3</c:v>
                  </c:pt>
                  <c:pt idx="94">
                    <c:v>4.9255599999999998E-3</c:v>
                  </c:pt>
                  <c:pt idx="95">
                    <c:v>5.3220300000000002E-3</c:v>
                  </c:pt>
                  <c:pt idx="96">
                    <c:v>4.3601600000000001E-3</c:v>
                  </c:pt>
                  <c:pt idx="97">
                    <c:v>6.3509700000000001E-3</c:v>
                  </c:pt>
                  <c:pt idx="98">
                    <c:v>5.8135499999999998E-3</c:v>
                  </c:pt>
                  <c:pt idx="99">
                    <c:v>6.99696E-3</c:v>
                  </c:pt>
                  <c:pt idx="100">
                    <c:v>7.8697899999999998E-3</c:v>
                  </c:pt>
                  <c:pt idx="101">
                    <c:v>4.8513200000000001E-3</c:v>
                  </c:pt>
                  <c:pt idx="102">
                    <c:v>1.00795E-2</c:v>
                  </c:pt>
                  <c:pt idx="103">
                    <c:v>1.90741E-2</c:v>
                  </c:pt>
                  <c:pt idx="104">
                    <c:v>6.4491699999999997E-3</c:v>
                  </c:pt>
                  <c:pt idx="105">
                    <c:v>8.7278600000000005E-3</c:v>
                  </c:pt>
                  <c:pt idx="106">
                    <c:v>8.2105600000000004E-3</c:v>
                  </c:pt>
                  <c:pt idx="107">
                    <c:v>1.0218E-2</c:v>
                  </c:pt>
                  <c:pt idx="108">
                    <c:v>5.2893300000000001E-3</c:v>
                  </c:pt>
                  <c:pt idx="109">
                    <c:v>5.65432E-3</c:v>
                  </c:pt>
                  <c:pt idx="110">
                    <c:v>5.9392500000000001E-3</c:v>
                  </c:pt>
                  <c:pt idx="111">
                    <c:v>6.3616999999999996E-3</c:v>
                  </c:pt>
                  <c:pt idx="112">
                    <c:v>5.3877700000000001E-3</c:v>
                  </c:pt>
                  <c:pt idx="113">
                    <c:v>5.9698499999999996E-3</c:v>
                  </c:pt>
                  <c:pt idx="114">
                    <c:v>7.1232800000000001E-3</c:v>
                  </c:pt>
                  <c:pt idx="115">
                    <c:v>6.1828999999999999E-3</c:v>
                  </c:pt>
                  <c:pt idx="116">
                    <c:v>5.0103500000000002E-3</c:v>
                  </c:pt>
                  <c:pt idx="117">
                    <c:v>7.1267300000000004E-3</c:v>
                  </c:pt>
                  <c:pt idx="118">
                    <c:v>2.1188100000000001E-2</c:v>
                  </c:pt>
                  <c:pt idx="119">
                    <c:v>9.1598600000000006E-3</c:v>
                  </c:pt>
                  <c:pt idx="120">
                    <c:v>8.2370499999999992E-3</c:v>
                  </c:pt>
                  <c:pt idx="121">
                    <c:v>1.2792100000000001E-2</c:v>
                  </c:pt>
                  <c:pt idx="122">
                    <c:v>6.2175199999999998E-3</c:v>
                  </c:pt>
                  <c:pt idx="123">
                    <c:v>8.6773100000000006E-3</c:v>
                  </c:pt>
                  <c:pt idx="124">
                    <c:v>5.5581700000000003E-3</c:v>
                  </c:pt>
                  <c:pt idx="125">
                    <c:v>6.0485900000000004E-3</c:v>
                  </c:pt>
                  <c:pt idx="126">
                    <c:v>4.6358199999999997E-3</c:v>
                  </c:pt>
                  <c:pt idx="127">
                    <c:v>5.7677800000000001E-3</c:v>
                  </c:pt>
                  <c:pt idx="128">
                    <c:v>6.1464299999999996E-3</c:v>
                  </c:pt>
                  <c:pt idx="129">
                    <c:v>5.81951E-3</c:v>
                  </c:pt>
                  <c:pt idx="130">
                    <c:v>4.3667899999999997E-3</c:v>
                  </c:pt>
                  <c:pt idx="131">
                    <c:v>5.2567500000000001E-3</c:v>
                  </c:pt>
                  <c:pt idx="132">
                    <c:v>5.3471300000000003E-3</c:v>
                  </c:pt>
                  <c:pt idx="133">
                    <c:v>5.7154900000000002E-3</c:v>
                  </c:pt>
                  <c:pt idx="134">
                    <c:v>1.59288E-2</c:v>
                  </c:pt>
                  <c:pt idx="135">
                    <c:v>5.8839499999999998E-3</c:v>
                  </c:pt>
                  <c:pt idx="136">
                    <c:v>2.5413999999999999E-2</c:v>
                  </c:pt>
                  <c:pt idx="137">
                    <c:v>2.64017E-2</c:v>
                  </c:pt>
                  <c:pt idx="138">
                    <c:v>3.5811099999999998E-2</c:v>
                  </c:pt>
                  <c:pt idx="139">
                    <c:v>5.7140300000000002E-3</c:v>
                  </c:pt>
                  <c:pt idx="140">
                    <c:v>7.5514800000000002E-3</c:v>
                  </c:pt>
                  <c:pt idx="141">
                    <c:v>6.5158100000000004E-3</c:v>
                  </c:pt>
                  <c:pt idx="142">
                    <c:v>5.1289700000000001E-3</c:v>
                  </c:pt>
                  <c:pt idx="143">
                    <c:v>5.1125399999999996E-3</c:v>
                  </c:pt>
                  <c:pt idx="144">
                    <c:v>7.0377599999999997E-3</c:v>
                  </c:pt>
                  <c:pt idx="145">
                    <c:v>5.2362199999999998E-3</c:v>
                  </c:pt>
                  <c:pt idx="146">
                    <c:v>7.7219599999999999E-2</c:v>
                  </c:pt>
                  <c:pt idx="147">
                    <c:v>1.15846E-2</c:v>
                  </c:pt>
                  <c:pt idx="148">
                    <c:v>8.02749E-3</c:v>
                  </c:pt>
                  <c:pt idx="149">
                    <c:v>6.8752800000000001E-3</c:v>
                  </c:pt>
                  <c:pt idx="150">
                    <c:v>7.39231E-3</c:v>
                  </c:pt>
                  <c:pt idx="151">
                    <c:v>7.86391E-3</c:v>
                  </c:pt>
                  <c:pt idx="152">
                    <c:v>1.4092E-2</c:v>
                  </c:pt>
                  <c:pt idx="153">
                    <c:v>6.4891699999999998E-3</c:v>
                  </c:pt>
                  <c:pt idx="154">
                    <c:v>6.3129600000000003E-3</c:v>
                  </c:pt>
                  <c:pt idx="155">
                    <c:v>7.6046899999999999E-3</c:v>
                  </c:pt>
                  <c:pt idx="156">
                    <c:v>9.8425600000000002E-3</c:v>
                  </c:pt>
                  <c:pt idx="157">
                    <c:v>0.21898200000000001</c:v>
                  </c:pt>
                  <c:pt idx="158">
                    <c:v>5.6133199999999998E-3</c:v>
                  </c:pt>
                  <c:pt idx="159">
                    <c:v>4.6359000000000001E-3</c:v>
                  </c:pt>
                  <c:pt idx="160">
                    <c:v>5.1758999999999998E-3</c:v>
                  </c:pt>
                  <c:pt idx="161">
                    <c:v>3.9812199999999997E-3</c:v>
                  </c:pt>
                  <c:pt idx="162">
                    <c:v>3.8217300000000002E-3</c:v>
                  </c:pt>
                  <c:pt idx="163">
                    <c:v>5.5643300000000001E-3</c:v>
                  </c:pt>
                  <c:pt idx="164">
                    <c:v>4.8081799999999996E-3</c:v>
                  </c:pt>
                  <c:pt idx="165">
                    <c:v>6.3140999999999996E-3</c:v>
                  </c:pt>
                  <c:pt idx="166">
                    <c:v>1.76066E-2</c:v>
                  </c:pt>
                  <c:pt idx="167">
                    <c:v>3.2592099999999999E-2</c:v>
                  </c:pt>
                  <c:pt idx="168">
                    <c:v>7.0895699999999999E-3</c:v>
                  </c:pt>
                  <c:pt idx="169">
                    <c:v>3.5058699999999999E-3</c:v>
                  </c:pt>
                  <c:pt idx="170">
                    <c:v>7.1639099999999999E-3</c:v>
                  </c:pt>
                  <c:pt idx="171">
                    <c:v>5.8621400000000001E-3</c:v>
                  </c:pt>
                  <c:pt idx="172">
                    <c:v>6.2673700000000004E-3</c:v>
                  </c:pt>
                  <c:pt idx="173">
                    <c:v>1.4378999999999999E-2</c:v>
                  </c:pt>
                  <c:pt idx="174">
                    <c:v>2.5819600000000002E-2</c:v>
                  </c:pt>
                  <c:pt idx="175">
                    <c:v>1.63172E-2</c:v>
                  </c:pt>
                  <c:pt idx="176">
                    <c:v>5.1970000000000002E-3</c:v>
                  </c:pt>
                  <c:pt idx="177">
                    <c:v>4.7152100000000001E-3</c:v>
                  </c:pt>
                  <c:pt idx="178">
                    <c:v>3.77408E-3</c:v>
                  </c:pt>
                  <c:pt idx="179">
                    <c:v>7.4266599999999999E-3</c:v>
                  </c:pt>
                  <c:pt idx="180">
                    <c:v>8.4478699999999997E-3</c:v>
                  </c:pt>
                  <c:pt idx="181">
                    <c:v>0.153754</c:v>
                  </c:pt>
                  <c:pt idx="182">
                    <c:v>1.5741600000000001E-2</c:v>
                  </c:pt>
                  <c:pt idx="183">
                    <c:v>2.04125E-2</c:v>
                  </c:pt>
                  <c:pt idx="184">
                    <c:v>3.56034E-2</c:v>
                  </c:pt>
                  <c:pt idx="185">
                    <c:v>1.41332E-2</c:v>
                  </c:pt>
                  <c:pt idx="186">
                    <c:v>9.6800099999999993E-3</c:v>
                  </c:pt>
                  <c:pt idx="187">
                    <c:v>7.2770100000000004E-3</c:v>
                  </c:pt>
                  <c:pt idx="188">
                    <c:v>3.9210099999999998E-2</c:v>
                  </c:pt>
                  <c:pt idx="189">
                    <c:v>0.109712</c:v>
                  </c:pt>
                  <c:pt idx="190">
                    <c:v>1.19422E-2</c:v>
                  </c:pt>
                  <c:pt idx="191">
                    <c:v>1.29161E-2</c:v>
                  </c:pt>
                  <c:pt idx="192">
                    <c:v>5.7634799999999996E-3</c:v>
                  </c:pt>
                  <c:pt idx="193">
                    <c:v>2.2303199999999999E-2</c:v>
                  </c:pt>
                  <c:pt idx="194">
                    <c:v>1.6203100000000002E-2</c:v>
                  </c:pt>
                  <c:pt idx="195">
                    <c:v>1.16559E-2</c:v>
                  </c:pt>
                  <c:pt idx="196">
                    <c:v>1.2856899999999999E-2</c:v>
                  </c:pt>
                  <c:pt idx="197">
                    <c:v>4.5823900000000004E-3</c:v>
                  </c:pt>
                  <c:pt idx="198">
                    <c:v>6.0629400000000002E-3</c:v>
                  </c:pt>
                  <c:pt idx="199">
                    <c:v>4.3802299999999997E-3</c:v>
                  </c:pt>
                  <c:pt idx="200">
                    <c:v>8.1821800000000007E-3</c:v>
                  </c:pt>
                  <c:pt idx="201">
                    <c:v>3.4541500000000003E-2</c:v>
                  </c:pt>
                  <c:pt idx="202">
                    <c:v>5.4581500000000002E-3</c:v>
                  </c:pt>
                  <c:pt idx="203">
                    <c:v>6.1759500000000004E-3</c:v>
                  </c:pt>
                  <c:pt idx="204">
                    <c:v>5.2907400000000004E-3</c:v>
                  </c:pt>
                  <c:pt idx="205">
                    <c:v>4.8055499999999996E-3</c:v>
                  </c:pt>
                  <c:pt idx="206">
                    <c:v>5.9301299999999996E-3</c:v>
                  </c:pt>
                  <c:pt idx="207">
                    <c:v>4.3803399999999999E-3</c:v>
                  </c:pt>
                  <c:pt idx="208">
                    <c:v>5.2965299999999998E-3</c:v>
                  </c:pt>
                  <c:pt idx="209">
                    <c:v>6.2468999999999997E-3</c:v>
                  </c:pt>
                  <c:pt idx="210">
                    <c:v>4.3430400000000003E-3</c:v>
                  </c:pt>
                  <c:pt idx="211">
                    <c:v>4.9566000000000002E-3</c:v>
                  </c:pt>
                  <c:pt idx="212">
                    <c:v>4.9768900000000003E-3</c:v>
                  </c:pt>
                  <c:pt idx="213">
                    <c:v>4.4820299999999997E-3</c:v>
                  </c:pt>
                  <c:pt idx="214">
                    <c:v>6.7016200000000001E-3</c:v>
                  </c:pt>
                  <c:pt idx="215">
                    <c:v>1.0838199999999999E-2</c:v>
                  </c:pt>
                  <c:pt idx="216">
                    <c:v>5.5569399999999998E-3</c:v>
                  </c:pt>
                  <c:pt idx="217">
                    <c:v>1.0991300000000001E-2</c:v>
                  </c:pt>
                  <c:pt idx="218">
                    <c:v>1.1770900000000001E-2</c:v>
                  </c:pt>
                  <c:pt idx="219">
                    <c:v>6.7976499999999997E-3</c:v>
                  </c:pt>
                  <c:pt idx="220">
                    <c:v>9.3550200000000003E-3</c:v>
                  </c:pt>
                  <c:pt idx="221">
                    <c:v>7.06283E-3</c:v>
                  </c:pt>
                  <c:pt idx="222">
                    <c:v>9.4703900000000004E-3</c:v>
                  </c:pt>
                  <c:pt idx="223">
                    <c:v>9.5908399999999998E-3</c:v>
                  </c:pt>
                  <c:pt idx="224">
                    <c:v>9.6617000000000005E-3</c:v>
                  </c:pt>
                  <c:pt idx="225">
                    <c:v>7.1586499999999999E-3</c:v>
                  </c:pt>
                  <c:pt idx="226">
                    <c:v>5.9721100000000001E-3</c:v>
                  </c:pt>
                  <c:pt idx="227">
                    <c:v>5.7491599999999997E-3</c:v>
                  </c:pt>
                  <c:pt idx="228">
                    <c:v>4.5434500000000001E-3</c:v>
                  </c:pt>
                  <c:pt idx="229">
                    <c:v>4.9947200000000002E-3</c:v>
                  </c:pt>
                  <c:pt idx="230">
                    <c:v>5.4958999999999997E-3</c:v>
                  </c:pt>
                  <c:pt idx="231">
                    <c:v>5.9421099999999996E-3</c:v>
                  </c:pt>
                  <c:pt idx="232">
                    <c:v>4.9087599999999999E-3</c:v>
                  </c:pt>
                  <c:pt idx="233">
                    <c:v>5.2758900000000001E-3</c:v>
                  </c:pt>
                  <c:pt idx="234">
                    <c:v>1.2537299999999999E-2</c:v>
                  </c:pt>
                  <c:pt idx="235">
                    <c:v>5.0579800000000001E-3</c:v>
                  </c:pt>
                  <c:pt idx="236">
                    <c:v>5.3707E-3</c:v>
                  </c:pt>
                  <c:pt idx="237">
                    <c:v>9.9554199999999995E-3</c:v>
                  </c:pt>
                  <c:pt idx="238">
                    <c:v>8.9191400000000007E-3</c:v>
                  </c:pt>
                  <c:pt idx="239">
                    <c:v>7.5142200000000003E-3</c:v>
                  </c:pt>
                  <c:pt idx="240">
                    <c:v>7.5453300000000003E-3</c:v>
                  </c:pt>
                  <c:pt idx="241">
                    <c:v>7.0042799999999999E-3</c:v>
                  </c:pt>
                  <c:pt idx="242">
                    <c:v>7.3113300000000004E-3</c:v>
                  </c:pt>
                  <c:pt idx="243">
                    <c:v>7.4095000000000003E-3</c:v>
                  </c:pt>
                  <c:pt idx="244">
                    <c:v>6.7537099999999996E-3</c:v>
                  </c:pt>
                  <c:pt idx="245">
                    <c:v>6.04048E-3</c:v>
                  </c:pt>
                  <c:pt idx="246">
                    <c:v>5.98746E-3</c:v>
                  </c:pt>
                  <c:pt idx="247">
                    <c:v>4.9386899999999999E-3</c:v>
                  </c:pt>
                  <c:pt idx="248">
                    <c:v>6.4632200000000004E-3</c:v>
                  </c:pt>
                  <c:pt idx="249">
                    <c:v>4.7556100000000004E-3</c:v>
                  </c:pt>
                  <c:pt idx="250">
                    <c:v>4.6965599999999998E-3</c:v>
                  </c:pt>
                  <c:pt idx="251">
                    <c:v>5.5046799999999996E-3</c:v>
                  </c:pt>
                  <c:pt idx="252">
                    <c:v>1.22992E-2</c:v>
                  </c:pt>
                  <c:pt idx="253">
                    <c:v>1.1961599999999999E-2</c:v>
                  </c:pt>
                  <c:pt idx="254">
                    <c:v>5.4477600000000003E-3</c:v>
                  </c:pt>
                  <c:pt idx="255">
                    <c:v>3.6588099999999998E-2</c:v>
                  </c:pt>
                  <c:pt idx="256">
                    <c:v>7.9962100000000001E-3</c:v>
                  </c:pt>
                  <c:pt idx="257">
                    <c:v>7.0330799999999997E-3</c:v>
                  </c:pt>
                  <c:pt idx="258">
                    <c:v>7.3514399999999999E-3</c:v>
                  </c:pt>
                  <c:pt idx="259">
                    <c:v>5.34105E-3</c:v>
                  </c:pt>
                  <c:pt idx="260">
                    <c:v>4.8474299999999998E-3</c:v>
                  </c:pt>
                  <c:pt idx="261">
                    <c:v>2.9939400000000001E-2</c:v>
                  </c:pt>
                  <c:pt idx="262">
                    <c:v>4.9570999999999999E-3</c:v>
                  </c:pt>
                  <c:pt idx="263">
                    <c:v>5.8051500000000002E-3</c:v>
                  </c:pt>
                  <c:pt idx="264">
                    <c:v>6.8702499999999996E-3</c:v>
                  </c:pt>
                  <c:pt idx="265">
                    <c:v>4.9025699999999998E-2</c:v>
                  </c:pt>
                  <c:pt idx="266">
                    <c:v>8.6965600000000007E-3</c:v>
                  </c:pt>
                  <c:pt idx="267">
                    <c:v>5.27649E-3</c:v>
                  </c:pt>
                  <c:pt idx="268">
                    <c:v>5.1171200000000002E-3</c:v>
                  </c:pt>
                  <c:pt idx="269">
                    <c:v>8.2813599999999998E-3</c:v>
                  </c:pt>
                  <c:pt idx="270">
                    <c:v>1.11907E-2</c:v>
                  </c:pt>
                  <c:pt idx="271">
                    <c:v>5.8541299999999999E-3</c:v>
                  </c:pt>
                  <c:pt idx="272">
                    <c:v>1.00315E-2</c:v>
                  </c:pt>
                  <c:pt idx="273">
                    <c:v>1.35738E-2</c:v>
                  </c:pt>
                  <c:pt idx="274">
                    <c:v>9.44446E-3</c:v>
                  </c:pt>
                  <c:pt idx="275">
                    <c:v>7.8703000000000002E-3</c:v>
                  </c:pt>
                  <c:pt idx="276">
                    <c:v>7.39363E-3</c:v>
                  </c:pt>
                  <c:pt idx="277">
                    <c:v>4.9331000000000002E-3</c:v>
                  </c:pt>
                  <c:pt idx="278">
                    <c:v>5.7631599999999998E-3</c:v>
                  </c:pt>
                  <c:pt idx="279">
                    <c:v>5.03185E-3</c:v>
                  </c:pt>
                  <c:pt idx="280">
                    <c:v>5.9672900000000001E-3</c:v>
                  </c:pt>
                  <c:pt idx="281">
                    <c:v>5.9292099999999999E-3</c:v>
                  </c:pt>
                  <c:pt idx="282">
                    <c:v>5.1981500000000003E-3</c:v>
                  </c:pt>
                  <c:pt idx="283">
                    <c:v>6.56435E-3</c:v>
                  </c:pt>
                  <c:pt idx="284">
                    <c:v>6.0685899999999996E-3</c:v>
                  </c:pt>
                  <c:pt idx="285">
                    <c:v>5.7619899999999998E-3</c:v>
                  </c:pt>
                  <c:pt idx="286">
                    <c:v>1.04639E-2</c:v>
                  </c:pt>
                  <c:pt idx="287">
                    <c:v>7.4633599999999996E-3</c:v>
                  </c:pt>
                  <c:pt idx="288">
                    <c:v>1.30691E-2</c:v>
                  </c:pt>
                  <c:pt idx="289">
                    <c:v>6.76926E-3</c:v>
                  </c:pt>
                  <c:pt idx="290">
                    <c:v>6.4977100000000003E-3</c:v>
                  </c:pt>
                  <c:pt idx="291">
                    <c:v>1.50349E-2</c:v>
                  </c:pt>
                  <c:pt idx="292">
                    <c:v>9.1242500000000004E-3</c:v>
                  </c:pt>
                  <c:pt idx="293">
                    <c:v>9.6775300000000002E-3</c:v>
                  </c:pt>
                  <c:pt idx="294">
                    <c:v>5.6898199999999999E-3</c:v>
                  </c:pt>
                  <c:pt idx="295">
                    <c:v>7.4888799999999998E-3</c:v>
                  </c:pt>
                  <c:pt idx="296">
                    <c:v>6.8845599999999996E-3</c:v>
                  </c:pt>
                  <c:pt idx="297">
                    <c:v>5.4278399999999997E-3</c:v>
                  </c:pt>
                  <c:pt idx="298">
                    <c:v>6.0457699999999998E-3</c:v>
                  </c:pt>
                  <c:pt idx="299">
                    <c:v>4.0378300000000001E-3</c:v>
                  </c:pt>
                  <c:pt idx="300">
                    <c:v>6.5720400000000003E-3</c:v>
                  </c:pt>
                  <c:pt idx="301">
                    <c:v>6.0562599999999999E-3</c:v>
                  </c:pt>
                  <c:pt idx="302">
                    <c:v>5.6173999999999998E-3</c:v>
                  </c:pt>
                  <c:pt idx="303">
                    <c:v>5.9810000000000002E-3</c:v>
                  </c:pt>
                  <c:pt idx="304">
                    <c:v>6.3004699999999999E-3</c:v>
                  </c:pt>
                  <c:pt idx="305">
                    <c:v>1.3590700000000001E-2</c:v>
                  </c:pt>
                  <c:pt idx="306">
                    <c:v>7.6443600000000002E-3</c:v>
                  </c:pt>
                  <c:pt idx="307">
                    <c:v>1.0459899999999999E-2</c:v>
                  </c:pt>
                  <c:pt idx="308">
                    <c:v>1.02471E-2</c:v>
                  </c:pt>
                  <c:pt idx="309">
                    <c:v>9.5130100000000006E-3</c:v>
                  </c:pt>
                  <c:pt idx="310">
                    <c:v>7.8098300000000002E-3</c:v>
                  </c:pt>
                  <c:pt idx="311">
                    <c:v>7.1308700000000001E-3</c:v>
                  </c:pt>
                  <c:pt idx="312">
                    <c:v>9.6925399999999995E-3</c:v>
                  </c:pt>
                  <c:pt idx="313">
                    <c:v>7.6929399999999997E-3</c:v>
                  </c:pt>
                  <c:pt idx="314">
                    <c:v>7.29212E-3</c:v>
                  </c:pt>
                  <c:pt idx="315">
                    <c:v>7.1722899999999996E-3</c:v>
                  </c:pt>
                  <c:pt idx="316">
                    <c:v>9.68194E-3</c:v>
                  </c:pt>
                  <c:pt idx="317">
                    <c:v>5.1821300000000001E-3</c:v>
                  </c:pt>
                  <c:pt idx="318">
                    <c:v>5.22377E-3</c:v>
                  </c:pt>
                  <c:pt idx="319">
                    <c:v>4.1639900000000002E-3</c:v>
                  </c:pt>
                  <c:pt idx="320">
                    <c:v>1.8158500000000001E-2</c:v>
                  </c:pt>
                  <c:pt idx="321">
                    <c:v>6.2139500000000002E-3</c:v>
                  </c:pt>
                  <c:pt idx="322">
                    <c:v>6.9734799999999998E-3</c:v>
                  </c:pt>
                  <c:pt idx="323">
                    <c:v>8.3823999999999999E-3</c:v>
                  </c:pt>
                  <c:pt idx="324">
                    <c:v>4.2882099999999998E-3</c:v>
                  </c:pt>
                  <c:pt idx="325">
                    <c:v>4.3963600000000002E-3</c:v>
                  </c:pt>
                  <c:pt idx="326">
                    <c:v>2.7263200000000001E-2</c:v>
                  </c:pt>
                  <c:pt idx="327">
                    <c:v>6.0597799999999999E-3</c:v>
                  </c:pt>
                  <c:pt idx="328">
                    <c:v>1.9184199999999998E-2</c:v>
                  </c:pt>
                  <c:pt idx="329">
                    <c:v>7.1051100000000004E-3</c:v>
                  </c:pt>
                  <c:pt idx="330">
                    <c:v>4.6629699999999998E-3</c:v>
                  </c:pt>
                  <c:pt idx="331">
                    <c:v>4.7839199999999997E-3</c:v>
                  </c:pt>
                  <c:pt idx="332">
                    <c:v>5.7970299999999999E-3</c:v>
                  </c:pt>
                  <c:pt idx="333">
                    <c:v>5.9725799999999999E-3</c:v>
                  </c:pt>
                  <c:pt idx="334">
                    <c:v>1.5180000000000001E-2</c:v>
                  </c:pt>
                  <c:pt idx="335">
                    <c:v>5.5728499999999999E-3</c:v>
                  </c:pt>
                  <c:pt idx="336">
                    <c:v>1.69874E-2</c:v>
                  </c:pt>
                  <c:pt idx="337">
                    <c:v>6.22245E-3</c:v>
                  </c:pt>
                  <c:pt idx="338">
                    <c:v>3.8005299999999999E-2</c:v>
                  </c:pt>
                  <c:pt idx="339">
                    <c:v>1.0880000000000001E-2</c:v>
                  </c:pt>
                  <c:pt idx="340">
                    <c:v>1.13256E-2</c:v>
                  </c:pt>
                  <c:pt idx="341">
                    <c:v>8.1926499999999992E-3</c:v>
                  </c:pt>
                  <c:pt idx="342">
                    <c:v>8.0010600000000008E-3</c:v>
                  </c:pt>
                  <c:pt idx="343">
                    <c:v>7.7091299999999998E-3</c:v>
                  </c:pt>
                  <c:pt idx="344">
                    <c:v>4.9587099999999999E-3</c:v>
                  </c:pt>
                  <c:pt idx="345">
                    <c:v>4.1665299999999999E-3</c:v>
                  </c:pt>
                  <c:pt idx="346">
                    <c:v>5.4377799999999997E-3</c:v>
                  </c:pt>
                  <c:pt idx="347">
                    <c:v>4.9858400000000001E-3</c:v>
                  </c:pt>
                  <c:pt idx="348">
                    <c:v>5.6905899999999997E-3</c:v>
                  </c:pt>
                  <c:pt idx="349">
                    <c:v>6.1085699999999998E-3</c:v>
                  </c:pt>
                  <c:pt idx="350">
                    <c:v>4.2475500000000001E-3</c:v>
                  </c:pt>
                  <c:pt idx="351">
                    <c:v>7.99272E-3</c:v>
                  </c:pt>
                  <c:pt idx="352">
                    <c:v>7.1248500000000003E-3</c:v>
                  </c:pt>
                  <c:pt idx="353">
                    <c:v>1.09757E-2</c:v>
                  </c:pt>
                  <c:pt idx="354">
                    <c:v>7.9864600000000008E-3</c:v>
                  </c:pt>
                  <c:pt idx="355">
                    <c:v>7.1171699999999999E-3</c:v>
                  </c:pt>
                  <c:pt idx="356">
                    <c:v>1.2084299999999999E-2</c:v>
                  </c:pt>
                  <c:pt idx="357">
                    <c:v>1.8123799999999999E-2</c:v>
                  </c:pt>
                  <c:pt idx="358">
                    <c:v>1.7977400000000001E-2</c:v>
                  </c:pt>
                  <c:pt idx="359">
                    <c:v>6.6876799999999997E-3</c:v>
                  </c:pt>
                  <c:pt idx="360">
                    <c:v>1.1359599999999999E-2</c:v>
                  </c:pt>
                  <c:pt idx="361">
                    <c:v>6.6080499999999999E-3</c:v>
                  </c:pt>
                  <c:pt idx="362">
                    <c:v>8.6390100000000008E-3</c:v>
                  </c:pt>
                  <c:pt idx="363">
                    <c:v>5.4784400000000002E-3</c:v>
                  </c:pt>
                  <c:pt idx="364">
                    <c:v>6.6188100000000001E-3</c:v>
                  </c:pt>
                  <c:pt idx="365">
                    <c:v>4.8819900000000001E-3</c:v>
                  </c:pt>
                  <c:pt idx="366">
                    <c:v>4.0523900000000003E-3</c:v>
                  </c:pt>
                  <c:pt idx="367">
                    <c:v>5.6354999999999999E-3</c:v>
                  </c:pt>
                  <c:pt idx="368">
                    <c:v>4.9724799999999996E-3</c:v>
                  </c:pt>
                  <c:pt idx="369">
                    <c:v>6.7997400000000003E-3</c:v>
                  </c:pt>
                  <c:pt idx="370">
                    <c:v>5.0823300000000004E-3</c:v>
                  </c:pt>
                  <c:pt idx="371">
                    <c:v>5.9431199999999997E-3</c:v>
                  </c:pt>
                  <c:pt idx="372">
                    <c:v>5.9638599999999996E-3</c:v>
                  </c:pt>
                  <c:pt idx="373">
                    <c:v>6.8859400000000001E-3</c:v>
                  </c:pt>
                  <c:pt idx="374">
                    <c:v>7.6195300000000002E-3</c:v>
                  </c:pt>
                  <c:pt idx="375">
                    <c:v>5.4764799999999997E-3</c:v>
                  </c:pt>
                  <c:pt idx="376">
                    <c:v>1.8238000000000001E-2</c:v>
                  </c:pt>
                  <c:pt idx="377">
                    <c:v>9.9663100000000008E-3</c:v>
                  </c:pt>
                  <c:pt idx="378">
                    <c:v>1.08842E-2</c:v>
                  </c:pt>
                  <c:pt idx="379">
                    <c:v>6.6883899999999998E-3</c:v>
                  </c:pt>
                  <c:pt idx="380">
                    <c:v>1.53382E-2</c:v>
                  </c:pt>
                  <c:pt idx="381">
                    <c:v>4.29723E-3</c:v>
                  </c:pt>
                  <c:pt idx="382">
                    <c:v>7.1046399999999997E-3</c:v>
                  </c:pt>
                  <c:pt idx="383">
                    <c:v>1.27347E-2</c:v>
                  </c:pt>
                  <c:pt idx="384">
                    <c:v>6.0514100000000001E-3</c:v>
                  </c:pt>
                  <c:pt idx="385">
                    <c:v>2.7705899999999999E-2</c:v>
                  </c:pt>
                  <c:pt idx="386">
                    <c:v>1.2939900000000001E-2</c:v>
                  </c:pt>
                  <c:pt idx="387">
                    <c:v>7.9678700000000002E-3</c:v>
                  </c:pt>
                  <c:pt idx="388">
                    <c:v>4.7595299999999997E-3</c:v>
                  </c:pt>
                  <c:pt idx="389">
                    <c:v>1.33186E-2</c:v>
                  </c:pt>
                  <c:pt idx="390">
                    <c:v>1.52561E-2</c:v>
                  </c:pt>
                  <c:pt idx="391">
                    <c:v>1.6993899999999999E-2</c:v>
                  </c:pt>
                  <c:pt idx="392">
                    <c:v>7.2477599999999998E-3</c:v>
                  </c:pt>
                  <c:pt idx="393">
                    <c:v>4.7131500000000002E-3</c:v>
                  </c:pt>
                  <c:pt idx="394">
                    <c:v>4.82418E-3</c:v>
                  </c:pt>
                  <c:pt idx="395">
                    <c:v>4.5530099999999997E-3</c:v>
                  </c:pt>
                  <c:pt idx="396">
                    <c:v>4.6331699999999998E-3</c:v>
                  </c:pt>
                  <c:pt idx="397">
                    <c:v>5.1319499999999997E-3</c:v>
                  </c:pt>
                  <c:pt idx="398">
                    <c:v>5.4211499999999996E-3</c:v>
                  </c:pt>
                  <c:pt idx="399">
                    <c:v>8.5327800000000002E-3</c:v>
                  </c:pt>
                  <c:pt idx="400">
                    <c:v>1.46523E-2</c:v>
                  </c:pt>
                  <c:pt idx="401">
                    <c:v>8.9792299999999995E-3</c:v>
                  </c:pt>
                  <c:pt idx="402">
                    <c:v>6.3758900000000004E-3</c:v>
                  </c:pt>
                  <c:pt idx="403">
                    <c:v>3.7704799999999997E-2</c:v>
                  </c:pt>
                  <c:pt idx="404">
                    <c:v>3.7264500000000001E-3</c:v>
                  </c:pt>
                  <c:pt idx="405">
                    <c:v>5.0572500000000001E-3</c:v>
                  </c:pt>
                  <c:pt idx="406">
                    <c:v>1.1285999999999999E-2</c:v>
                  </c:pt>
                  <c:pt idx="407">
                    <c:v>5.1049900000000002E-3</c:v>
                  </c:pt>
                  <c:pt idx="408">
                    <c:v>4.7092599999999998E-3</c:v>
                  </c:pt>
                  <c:pt idx="409">
                    <c:v>1.2044600000000001E-2</c:v>
                  </c:pt>
                  <c:pt idx="410">
                    <c:v>4.9763300000000002E-3</c:v>
                  </c:pt>
                  <c:pt idx="411">
                    <c:v>4.99768E-3</c:v>
                  </c:pt>
                  <c:pt idx="412">
                    <c:v>7.30243E-2</c:v>
                  </c:pt>
                  <c:pt idx="413">
                    <c:v>1.2375499999999999E-2</c:v>
                  </c:pt>
                  <c:pt idx="414">
                    <c:v>3.2353E-2</c:v>
                  </c:pt>
                  <c:pt idx="415">
                    <c:v>4.3160000000000004E-3</c:v>
                  </c:pt>
                  <c:pt idx="416">
                    <c:v>5.8650400000000002E-3</c:v>
                  </c:pt>
                  <c:pt idx="417">
                    <c:v>3.5142799999999998E-3</c:v>
                  </c:pt>
                  <c:pt idx="418">
                    <c:v>5.45905E-3</c:v>
                  </c:pt>
                  <c:pt idx="419">
                    <c:v>4.3095099999999999E-3</c:v>
                  </c:pt>
                  <c:pt idx="420">
                    <c:v>4.4284199999999998E-3</c:v>
                  </c:pt>
                  <c:pt idx="421">
                    <c:v>4.6517499999999996E-3</c:v>
                  </c:pt>
                  <c:pt idx="422">
                    <c:v>4.0417999999999999E-3</c:v>
                  </c:pt>
                  <c:pt idx="423">
                    <c:v>0.116911</c:v>
                  </c:pt>
                  <c:pt idx="424">
                    <c:v>6.1028000000000002E-3</c:v>
                  </c:pt>
                  <c:pt idx="425">
                    <c:v>7.3623300000000003E-3</c:v>
                  </c:pt>
                </c:numCache>
              </c:numRef>
            </c:plus>
            <c:minus>
              <c:numRef>
                <c:f>Fit_2!$E$17:$E$442</c:f>
                <c:numCache>
                  <c:formatCode>General</c:formatCode>
                  <c:ptCount val="426"/>
                  <c:pt idx="0">
                    <c:v>7.2516899999999999E-3</c:v>
                  </c:pt>
                  <c:pt idx="1">
                    <c:v>4.7932399999999998E-3</c:v>
                  </c:pt>
                  <c:pt idx="2">
                    <c:v>4.98833E-3</c:v>
                  </c:pt>
                  <c:pt idx="3">
                    <c:v>4.0041800000000004E-3</c:v>
                  </c:pt>
                  <c:pt idx="4">
                    <c:v>1.0700400000000001E-2</c:v>
                  </c:pt>
                  <c:pt idx="5">
                    <c:v>1.8405299999999999E-2</c:v>
                  </c:pt>
                  <c:pt idx="6">
                    <c:v>1.5812199999999998E-2</c:v>
                  </c:pt>
                  <c:pt idx="7">
                    <c:v>3.3556599999999999E-2</c:v>
                  </c:pt>
                  <c:pt idx="8">
                    <c:v>1.0263899999999999E-2</c:v>
                  </c:pt>
                  <c:pt idx="9">
                    <c:v>1.02533E-2</c:v>
                  </c:pt>
                  <c:pt idx="10">
                    <c:v>1.76259E-2</c:v>
                  </c:pt>
                  <c:pt idx="11">
                    <c:v>4.2327299999999997E-3</c:v>
                  </c:pt>
                  <c:pt idx="12">
                    <c:v>4.8715800000000004E-3</c:v>
                  </c:pt>
                  <c:pt idx="13">
                    <c:v>6.6442300000000001E-3</c:v>
                  </c:pt>
                  <c:pt idx="14">
                    <c:v>6.7335399999999997E-3</c:v>
                  </c:pt>
                  <c:pt idx="15">
                    <c:v>5.5723200000000004E-3</c:v>
                  </c:pt>
                  <c:pt idx="16">
                    <c:v>5.3628800000000004E-3</c:v>
                  </c:pt>
                  <c:pt idx="17">
                    <c:v>5.0791600000000001E-3</c:v>
                  </c:pt>
                  <c:pt idx="18">
                    <c:v>4.7517499999999999E-3</c:v>
                  </c:pt>
                  <c:pt idx="19">
                    <c:v>5.3824500000000004E-3</c:v>
                  </c:pt>
                  <c:pt idx="20">
                    <c:v>5.1104799999999997E-3</c:v>
                  </c:pt>
                  <c:pt idx="21">
                    <c:v>8.55006E-3</c:v>
                  </c:pt>
                  <c:pt idx="22">
                    <c:v>4.8290199999999998E-3</c:v>
                  </c:pt>
                  <c:pt idx="23">
                    <c:v>3.7107899999999998E-3</c:v>
                  </c:pt>
                  <c:pt idx="24">
                    <c:v>7.2738500000000001E-3</c:v>
                  </c:pt>
                  <c:pt idx="25">
                    <c:v>6.3195100000000004E-3</c:v>
                  </c:pt>
                  <c:pt idx="26">
                    <c:v>1.5249499999999999E-2</c:v>
                  </c:pt>
                  <c:pt idx="27">
                    <c:v>7.1003500000000001E-3</c:v>
                  </c:pt>
                  <c:pt idx="28">
                    <c:v>7.4783500000000003E-2</c:v>
                  </c:pt>
                  <c:pt idx="29">
                    <c:v>8.9409399999999997E-3</c:v>
                  </c:pt>
                  <c:pt idx="30">
                    <c:v>4.19733E-3</c:v>
                  </c:pt>
                  <c:pt idx="31">
                    <c:v>4.2686800000000004E-3</c:v>
                  </c:pt>
                  <c:pt idx="32">
                    <c:v>4.1190799999999998E-3</c:v>
                  </c:pt>
                  <c:pt idx="33">
                    <c:v>2.2838199999999999E-2</c:v>
                  </c:pt>
                  <c:pt idx="34">
                    <c:v>9.11497E-3</c:v>
                  </c:pt>
                  <c:pt idx="35">
                    <c:v>4.5282599999999999E-2</c:v>
                  </c:pt>
                  <c:pt idx="36">
                    <c:v>7.1794800000000002E-3</c:v>
                  </c:pt>
                  <c:pt idx="37">
                    <c:v>4.8912599999999997E-3</c:v>
                  </c:pt>
                  <c:pt idx="38">
                    <c:v>5.3061799999999998E-3</c:v>
                  </c:pt>
                  <c:pt idx="39">
                    <c:v>4.0873300000000001E-3</c:v>
                  </c:pt>
                  <c:pt idx="40">
                    <c:v>6.2779999999999997E-3</c:v>
                  </c:pt>
                  <c:pt idx="41">
                    <c:v>6.0398099999999996E-3</c:v>
                  </c:pt>
                  <c:pt idx="42">
                    <c:v>4.0991600000000001E-3</c:v>
                  </c:pt>
                  <c:pt idx="43">
                    <c:v>5.2968199999999998E-3</c:v>
                  </c:pt>
                  <c:pt idx="44">
                    <c:v>6.3695000000000002E-3</c:v>
                  </c:pt>
                  <c:pt idx="45">
                    <c:v>4.4715199999999997E-3</c:v>
                  </c:pt>
                  <c:pt idx="46">
                    <c:v>4.2060300000000004E-3</c:v>
                  </c:pt>
                  <c:pt idx="47">
                    <c:v>4.3483699999999998E-3</c:v>
                  </c:pt>
                  <c:pt idx="48">
                    <c:v>4.97781E-3</c:v>
                  </c:pt>
                  <c:pt idx="49">
                    <c:v>8.46856E-3</c:v>
                  </c:pt>
                  <c:pt idx="50">
                    <c:v>4.5178400000000004E-3</c:v>
                  </c:pt>
                  <c:pt idx="51">
                    <c:v>6.15746E-3</c:v>
                  </c:pt>
                  <c:pt idx="52">
                    <c:v>9.0256999999999993E-3</c:v>
                  </c:pt>
                  <c:pt idx="53">
                    <c:v>2.9217900000000002E-2</c:v>
                  </c:pt>
                  <c:pt idx="54">
                    <c:v>1.01779E-2</c:v>
                  </c:pt>
                  <c:pt idx="55">
                    <c:v>4.0804700000000001E-3</c:v>
                  </c:pt>
                  <c:pt idx="56">
                    <c:v>5.42429E-3</c:v>
                  </c:pt>
                  <c:pt idx="57">
                    <c:v>3.6611600000000001E-3</c:v>
                  </c:pt>
                  <c:pt idx="58">
                    <c:v>4.0130499999999998E-3</c:v>
                  </c:pt>
                  <c:pt idx="59">
                    <c:v>3.8961299999999998E-3</c:v>
                  </c:pt>
                  <c:pt idx="60">
                    <c:v>3.79452E-3</c:v>
                  </c:pt>
                  <c:pt idx="61">
                    <c:v>4.8191600000000003E-3</c:v>
                  </c:pt>
                  <c:pt idx="62">
                    <c:v>3.5288100000000003E-2</c:v>
                  </c:pt>
                  <c:pt idx="63">
                    <c:v>8.4349000000000004E-3</c:v>
                  </c:pt>
                  <c:pt idx="64">
                    <c:v>4.6385999999999997E-3</c:v>
                  </c:pt>
                  <c:pt idx="65">
                    <c:v>8.0468699999999994E-3</c:v>
                  </c:pt>
                  <c:pt idx="66">
                    <c:v>5.3335300000000004E-3</c:v>
                  </c:pt>
                  <c:pt idx="67">
                    <c:v>5.0432000000000003E-3</c:v>
                  </c:pt>
                  <c:pt idx="68">
                    <c:v>4.6559100000000001E-3</c:v>
                  </c:pt>
                  <c:pt idx="69">
                    <c:v>6.4362300000000002E-3</c:v>
                  </c:pt>
                  <c:pt idx="70">
                    <c:v>6.2149600000000003E-3</c:v>
                  </c:pt>
                  <c:pt idx="71">
                    <c:v>7.5162900000000001E-3</c:v>
                  </c:pt>
                  <c:pt idx="72">
                    <c:v>7.2029199999999998E-3</c:v>
                  </c:pt>
                  <c:pt idx="73">
                    <c:v>7.31578E-3</c:v>
                  </c:pt>
                  <c:pt idx="74">
                    <c:v>6.3585200000000003E-3</c:v>
                  </c:pt>
                  <c:pt idx="75">
                    <c:v>6.3829999999999998E-3</c:v>
                  </c:pt>
                  <c:pt idx="76">
                    <c:v>5.75217E-3</c:v>
                  </c:pt>
                  <c:pt idx="77">
                    <c:v>5.0916499999999996E-3</c:v>
                  </c:pt>
                  <c:pt idx="78">
                    <c:v>6.0334400000000002E-3</c:v>
                  </c:pt>
                  <c:pt idx="79">
                    <c:v>4.2999400000000004E-3</c:v>
                  </c:pt>
                  <c:pt idx="80">
                    <c:v>4.9952099999999999E-3</c:v>
                  </c:pt>
                  <c:pt idx="81">
                    <c:v>1.0965000000000001E-2</c:v>
                  </c:pt>
                  <c:pt idx="82">
                    <c:v>6.1271299999999997E-3</c:v>
                  </c:pt>
                  <c:pt idx="83">
                    <c:v>7.2980600000000003E-3</c:v>
                  </c:pt>
                  <c:pt idx="84">
                    <c:v>8.5208000000000002E-3</c:v>
                  </c:pt>
                  <c:pt idx="85">
                    <c:v>1.2272099999999999E-2</c:v>
                  </c:pt>
                  <c:pt idx="86">
                    <c:v>1.0944499999999999E-2</c:v>
                  </c:pt>
                  <c:pt idx="87">
                    <c:v>6.4546400000000002E-3</c:v>
                  </c:pt>
                  <c:pt idx="88">
                    <c:v>7.5769899999999996E-3</c:v>
                  </c:pt>
                  <c:pt idx="89">
                    <c:v>9.3055199999999994E-3</c:v>
                  </c:pt>
                  <c:pt idx="90">
                    <c:v>9.4965999999999991E-3</c:v>
                  </c:pt>
                  <c:pt idx="91">
                    <c:v>7.1437999999999996E-3</c:v>
                  </c:pt>
                  <c:pt idx="92">
                    <c:v>5.9748400000000004E-3</c:v>
                  </c:pt>
                  <c:pt idx="93">
                    <c:v>5.0406899999999996E-3</c:v>
                  </c:pt>
                  <c:pt idx="94">
                    <c:v>4.9255599999999998E-3</c:v>
                  </c:pt>
                  <c:pt idx="95">
                    <c:v>5.3220300000000002E-3</c:v>
                  </c:pt>
                  <c:pt idx="96">
                    <c:v>4.3601600000000001E-3</c:v>
                  </c:pt>
                  <c:pt idx="97">
                    <c:v>6.3509700000000001E-3</c:v>
                  </c:pt>
                  <c:pt idx="98">
                    <c:v>5.8135499999999998E-3</c:v>
                  </c:pt>
                  <c:pt idx="99">
                    <c:v>6.99696E-3</c:v>
                  </c:pt>
                  <c:pt idx="100">
                    <c:v>7.8697899999999998E-3</c:v>
                  </c:pt>
                  <c:pt idx="101">
                    <c:v>4.8513200000000001E-3</c:v>
                  </c:pt>
                  <c:pt idx="102">
                    <c:v>1.00795E-2</c:v>
                  </c:pt>
                  <c:pt idx="103">
                    <c:v>1.90741E-2</c:v>
                  </c:pt>
                  <c:pt idx="104">
                    <c:v>6.4491699999999997E-3</c:v>
                  </c:pt>
                  <c:pt idx="105">
                    <c:v>8.7278600000000005E-3</c:v>
                  </c:pt>
                  <c:pt idx="106">
                    <c:v>8.2105600000000004E-3</c:v>
                  </c:pt>
                  <c:pt idx="107">
                    <c:v>1.0218E-2</c:v>
                  </c:pt>
                  <c:pt idx="108">
                    <c:v>5.2893300000000001E-3</c:v>
                  </c:pt>
                  <c:pt idx="109">
                    <c:v>5.65432E-3</c:v>
                  </c:pt>
                  <c:pt idx="110">
                    <c:v>5.9392500000000001E-3</c:v>
                  </c:pt>
                  <c:pt idx="111">
                    <c:v>6.3616999999999996E-3</c:v>
                  </c:pt>
                  <c:pt idx="112">
                    <c:v>5.3877700000000001E-3</c:v>
                  </c:pt>
                  <c:pt idx="113">
                    <c:v>5.9698499999999996E-3</c:v>
                  </c:pt>
                  <c:pt idx="114">
                    <c:v>7.1232800000000001E-3</c:v>
                  </c:pt>
                  <c:pt idx="115">
                    <c:v>6.1828999999999999E-3</c:v>
                  </c:pt>
                  <c:pt idx="116">
                    <c:v>5.0103500000000002E-3</c:v>
                  </c:pt>
                  <c:pt idx="117">
                    <c:v>7.1267300000000004E-3</c:v>
                  </c:pt>
                  <c:pt idx="118">
                    <c:v>2.1188100000000001E-2</c:v>
                  </c:pt>
                  <c:pt idx="119">
                    <c:v>9.1598600000000006E-3</c:v>
                  </c:pt>
                  <c:pt idx="120">
                    <c:v>8.2370499999999992E-3</c:v>
                  </c:pt>
                  <c:pt idx="121">
                    <c:v>1.2792100000000001E-2</c:v>
                  </c:pt>
                  <c:pt idx="122">
                    <c:v>6.2175199999999998E-3</c:v>
                  </c:pt>
                  <c:pt idx="123">
                    <c:v>8.6773100000000006E-3</c:v>
                  </c:pt>
                  <c:pt idx="124">
                    <c:v>5.5581700000000003E-3</c:v>
                  </c:pt>
                  <c:pt idx="125">
                    <c:v>6.0485900000000004E-3</c:v>
                  </c:pt>
                  <c:pt idx="126">
                    <c:v>4.6358199999999997E-3</c:v>
                  </c:pt>
                  <c:pt idx="127">
                    <c:v>5.7677800000000001E-3</c:v>
                  </c:pt>
                  <c:pt idx="128">
                    <c:v>6.1464299999999996E-3</c:v>
                  </c:pt>
                  <c:pt idx="129">
                    <c:v>5.81951E-3</c:v>
                  </c:pt>
                  <c:pt idx="130">
                    <c:v>4.3667899999999997E-3</c:v>
                  </c:pt>
                  <c:pt idx="131">
                    <c:v>5.2567500000000001E-3</c:v>
                  </c:pt>
                  <c:pt idx="132">
                    <c:v>5.3471300000000003E-3</c:v>
                  </c:pt>
                  <c:pt idx="133">
                    <c:v>5.7154900000000002E-3</c:v>
                  </c:pt>
                  <c:pt idx="134">
                    <c:v>1.59288E-2</c:v>
                  </c:pt>
                  <c:pt idx="135">
                    <c:v>5.8839499999999998E-3</c:v>
                  </c:pt>
                  <c:pt idx="136">
                    <c:v>2.5413999999999999E-2</c:v>
                  </c:pt>
                  <c:pt idx="137">
                    <c:v>2.64017E-2</c:v>
                  </c:pt>
                  <c:pt idx="138">
                    <c:v>3.5811099999999998E-2</c:v>
                  </c:pt>
                  <c:pt idx="139">
                    <c:v>5.7140300000000002E-3</c:v>
                  </c:pt>
                  <c:pt idx="140">
                    <c:v>7.5514800000000002E-3</c:v>
                  </c:pt>
                  <c:pt idx="141">
                    <c:v>6.5158100000000004E-3</c:v>
                  </c:pt>
                  <c:pt idx="142">
                    <c:v>5.1289700000000001E-3</c:v>
                  </c:pt>
                  <c:pt idx="143">
                    <c:v>5.1125399999999996E-3</c:v>
                  </c:pt>
                  <c:pt idx="144">
                    <c:v>7.0377599999999997E-3</c:v>
                  </c:pt>
                  <c:pt idx="145">
                    <c:v>5.2362199999999998E-3</c:v>
                  </c:pt>
                  <c:pt idx="146">
                    <c:v>7.7219599999999999E-2</c:v>
                  </c:pt>
                  <c:pt idx="147">
                    <c:v>1.15846E-2</c:v>
                  </c:pt>
                  <c:pt idx="148">
                    <c:v>8.02749E-3</c:v>
                  </c:pt>
                  <c:pt idx="149">
                    <c:v>6.8752800000000001E-3</c:v>
                  </c:pt>
                  <c:pt idx="150">
                    <c:v>7.39231E-3</c:v>
                  </c:pt>
                  <c:pt idx="151">
                    <c:v>7.86391E-3</c:v>
                  </c:pt>
                  <c:pt idx="152">
                    <c:v>1.4092E-2</c:v>
                  </c:pt>
                  <c:pt idx="153">
                    <c:v>6.4891699999999998E-3</c:v>
                  </c:pt>
                  <c:pt idx="154">
                    <c:v>6.3129600000000003E-3</c:v>
                  </c:pt>
                  <c:pt idx="155">
                    <c:v>7.6046899999999999E-3</c:v>
                  </c:pt>
                  <c:pt idx="156">
                    <c:v>9.8425600000000002E-3</c:v>
                  </c:pt>
                  <c:pt idx="157">
                    <c:v>0.21898200000000001</c:v>
                  </c:pt>
                  <c:pt idx="158">
                    <c:v>5.6133199999999998E-3</c:v>
                  </c:pt>
                  <c:pt idx="159">
                    <c:v>4.6359000000000001E-3</c:v>
                  </c:pt>
                  <c:pt idx="160">
                    <c:v>5.1758999999999998E-3</c:v>
                  </c:pt>
                  <c:pt idx="161">
                    <c:v>3.9812199999999997E-3</c:v>
                  </c:pt>
                  <c:pt idx="162">
                    <c:v>3.8217300000000002E-3</c:v>
                  </c:pt>
                  <c:pt idx="163">
                    <c:v>5.5643300000000001E-3</c:v>
                  </c:pt>
                  <c:pt idx="164">
                    <c:v>4.8081799999999996E-3</c:v>
                  </c:pt>
                  <c:pt idx="165">
                    <c:v>6.3140999999999996E-3</c:v>
                  </c:pt>
                  <c:pt idx="166">
                    <c:v>1.76066E-2</c:v>
                  </c:pt>
                  <c:pt idx="167">
                    <c:v>3.2592099999999999E-2</c:v>
                  </c:pt>
                  <c:pt idx="168">
                    <c:v>7.0895699999999999E-3</c:v>
                  </c:pt>
                  <c:pt idx="169">
                    <c:v>3.5058699999999999E-3</c:v>
                  </c:pt>
                  <c:pt idx="170">
                    <c:v>7.1639099999999999E-3</c:v>
                  </c:pt>
                  <c:pt idx="171">
                    <c:v>5.8621400000000001E-3</c:v>
                  </c:pt>
                  <c:pt idx="172">
                    <c:v>6.2673700000000004E-3</c:v>
                  </c:pt>
                  <c:pt idx="173">
                    <c:v>1.4378999999999999E-2</c:v>
                  </c:pt>
                  <c:pt idx="174">
                    <c:v>2.5819600000000002E-2</c:v>
                  </c:pt>
                  <c:pt idx="175">
                    <c:v>1.63172E-2</c:v>
                  </c:pt>
                  <c:pt idx="176">
                    <c:v>5.1970000000000002E-3</c:v>
                  </c:pt>
                  <c:pt idx="177">
                    <c:v>4.7152100000000001E-3</c:v>
                  </c:pt>
                  <c:pt idx="178">
                    <c:v>3.77408E-3</c:v>
                  </c:pt>
                  <c:pt idx="179">
                    <c:v>7.4266599999999999E-3</c:v>
                  </c:pt>
                  <c:pt idx="180">
                    <c:v>8.4478699999999997E-3</c:v>
                  </c:pt>
                  <c:pt idx="181">
                    <c:v>0.153754</c:v>
                  </c:pt>
                  <c:pt idx="182">
                    <c:v>1.5741600000000001E-2</c:v>
                  </c:pt>
                  <c:pt idx="183">
                    <c:v>2.04125E-2</c:v>
                  </c:pt>
                  <c:pt idx="184">
                    <c:v>3.56034E-2</c:v>
                  </c:pt>
                  <c:pt idx="185">
                    <c:v>1.41332E-2</c:v>
                  </c:pt>
                  <c:pt idx="186">
                    <c:v>9.6800099999999993E-3</c:v>
                  </c:pt>
                  <c:pt idx="187">
                    <c:v>7.2770100000000004E-3</c:v>
                  </c:pt>
                  <c:pt idx="188">
                    <c:v>3.9210099999999998E-2</c:v>
                  </c:pt>
                  <c:pt idx="189">
                    <c:v>0.109712</c:v>
                  </c:pt>
                  <c:pt idx="190">
                    <c:v>1.19422E-2</c:v>
                  </c:pt>
                  <c:pt idx="191">
                    <c:v>1.29161E-2</c:v>
                  </c:pt>
                  <c:pt idx="192">
                    <c:v>5.7634799999999996E-3</c:v>
                  </c:pt>
                  <c:pt idx="193">
                    <c:v>2.2303199999999999E-2</c:v>
                  </c:pt>
                  <c:pt idx="194">
                    <c:v>1.6203100000000002E-2</c:v>
                  </c:pt>
                  <c:pt idx="195">
                    <c:v>1.16559E-2</c:v>
                  </c:pt>
                  <c:pt idx="196">
                    <c:v>1.2856899999999999E-2</c:v>
                  </c:pt>
                  <c:pt idx="197">
                    <c:v>4.5823900000000004E-3</c:v>
                  </c:pt>
                  <c:pt idx="198">
                    <c:v>6.0629400000000002E-3</c:v>
                  </c:pt>
                  <c:pt idx="199">
                    <c:v>4.3802299999999997E-3</c:v>
                  </c:pt>
                  <c:pt idx="200">
                    <c:v>8.1821800000000007E-3</c:v>
                  </c:pt>
                  <c:pt idx="201">
                    <c:v>3.4541500000000003E-2</c:v>
                  </c:pt>
                  <c:pt idx="202">
                    <c:v>5.4581500000000002E-3</c:v>
                  </c:pt>
                  <c:pt idx="203">
                    <c:v>6.1759500000000004E-3</c:v>
                  </c:pt>
                  <c:pt idx="204">
                    <c:v>5.2907400000000004E-3</c:v>
                  </c:pt>
                  <c:pt idx="205">
                    <c:v>4.8055499999999996E-3</c:v>
                  </c:pt>
                  <c:pt idx="206">
                    <c:v>5.9301299999999996E-3</c:v>
                  </c:pt>
                  <c:pt idx="207">
                    <c:v>4.3803399999999999E-3</c:v>
                  </c:pt>
                  <c:pt idx="208">
                    <c:v>5.2965299999999998E-3</c:v>
                  </c:pt>
                  <c:pt idx="209">
                    <c:v>6.2468999999999997E-3</c:v>
                  </c:pt>
                  <c:pt idx="210">
                    <c:v>4.3430400000000003E-3</c:v>
                  </c:pt>
                  <c:pt idx="211">
                    <c:v>4.9566000000000002E-3</c:v>
                  </c:pt>
                  <c:pt idx="212">
                    <c:v>4.9768900000000003E-3</c:v>
                  </c:pt>
                  <c:pt idx="213">
                    <c:v>4.4820299999999997E-3</c:v>
                  </c:pt>
                  <c:pt idx="214">
                    <c:v>6.7016200000000001E-3</c:v>
                  </c:pt>
                  <c:pt idx="215">
                    <c:v>1.0838199999999999E-2</c:v>
                  </c:pt>
                  <c:pt idx="216">
                    <c:v>5.5569399999999998E-3</c:v>
                  </c:pt>
                  <c:pt idx="217">
                    <c:v>1.0991300000000001E-2</c:v>
                  </c:pt>
                  <c:pt idx="218">
                    <c:v>1.1770900000000001E-2</c:v>
                  </c:pt>
                  <c:pt idx="219">
                    <c:v>6.7976499999999997E-3</c:v>
                  </c:pt>
                  <c:pt idx="220">
                    <c:v>9.3550200000000003E-3</c:v>
                  </c:pt>
                  <c:pt idx="221">
                    <c:v>7.06283E-3</c:v>
                  </c:pt>
                  <c:pt idx="222">
                    <c:v>9.4703900000000004E-3</c:v>
                  </c:pt>
                  <c:pt idx="223">
                    <c:v>9.5908399999999998E-3</c:v>
                  </c:pt>
                  <c:pt idx="224">
                    <c:v>9.6617000000000005E-3</c:v>
                  </c:pt>
                  <c:pt idx="225">
                    <c:v>7.1586499999999999E-3</c:v>
                  </c:pt>
                  <c:pt idx="226">
                    <c:v>5.9721100000000001E-3</c:v>
                  </c:pt>
                  <c:pt idx="227">
                    <c:v>5.7491599999999997E-3</c:v>
                  </c:pt>
                  <c:pt idx="228">
                    <c:v>4.5434500000000001E-3</c:v>
                  </c:pt>
                  <c:pt idx="229">
                    <c:v>4.9947200000000002E-3</c:v>
                  </c:pt>
                  <c:pt idx="230">
                    <c:v>5.4958999999999997E-3</c:v>
                  </c:pt>
                  <c:pt idx="231">
                    <c:v>5.9421099999999996E-3</c:v>
                  </c:pt>
                  <c:pt idx="232">
                    <c:v>4.9087599999999999E-3</c:v>
                  </c:pt>
                  <c:pt idx="233">
                    <c:v>5.2758900000000001E-3</c:v>
                  </c:pt>
                  <c:pt idx="234">
                    <c:v>1.2537299999999999E-2</c:v>
                  </c:pt>
                  <c:pt idx="235">
                    <c:v>5.0579800000000001E-3</c:v>
                  </c:pt>
                  <c:pt idx="236">
                    <c:v>5.3707E-3</c:v>
                  </c:pt>
                  <c:pt idx="237">
                    <c:v>9.9554199999999995E-3</c:v>
                  </c:pt>
                  <c:pt idx="238">
                    <c:v>8.9191400000000007E-3</c:v>
                  </c:pt>
                  <c:pt idx="239">
                    <c:v>7.5142200000000003E-3</c:v>
                  </c:pt>
                  <c:pt idx="240">
                    <c:v>7.5453300000000003E-3</c:v>
                  </c:pt>
                  <c:pt idx="241">
                    <c:v>7.0042799999999999E-3</c:v>
                  </c:pt>
                  <c:pt idx="242">
                    <c:v>7.3113300000000004E-3</c:v>
                  </c:pt>
                  <c:pt idx="243">
                    <c:v>7.4095000000000003E-3</c:v>
                  </c:pt>
                  <c:pt idx="244">
                    <c:v>6.7537099999999996E-3</c:v>
                  </c:pt>
                  <c:pt idx="245">
                    <c:v>6.04048E-3</c:v>
                  </c:pt>
                  <c:pt idx="246">
                    <c:v>5.98746E-3</c:v>
                  </c:pt>
                  <c:pt idx="247">
                    <c:v>4.9386899999999999E-3</c:v>
                  </c:pt>
                  <c:pt idx="248">
                    <c:v>6.4632200000000004E-3</c:v>
                  </c:pt>
                  <c:pt idx="249">
                    <c:v>4.7556100000000004E-3</c:v>
                  </c:pt>
                  <c:pt idx="250">
                    <c:v>4.6965599999999998E-3</c:v>
                  </c:pt>
                  <c:pt idx="251">
                    <c:v>5.5046799999999996E-3</c:v>
                  </c:pt>
                  <c:pt idx="252">
                    <c:v>1.22992E-2</c:v>
                  </c:pt>
                  <c:pt idx="253">
                    <c:v>1.1961599999999999E-2</c:v>
                  </c:pt>
                  <c:pt idx="254">
                    <c:v>5.4477600000000003E-3</c:v>
                  </c:pt>
                  <c:pt idx="255">
                    <c:v>3.6588099999999998E-2</c:v>
                  </c:pt>
                  <c:pt idx="256">
                    <c:v>7.9962100000000001E-3</c:v>
                  </c:pt>
                  <c:pt idx="257">
                    <c:v>7.0330799999999997E-3</c:v>
                  </c:pt>
                  <c:pt idx="258">
                    <c:v>7.3514399999999999E-3</c:v>
                  </c:pt>
                  <c:pt idx="259">
                    <c:v>5.34105E-3</c:v>
                  </c:pt>
                  <c:pt idx="260">
                    <c:v>4.8474299999999998E-3</c:v>
                  </c:pt>
                  <c:pt idx="261">
                    <c:v>2.9939400000000001E-2</c:v>
                  </c:pt>
                  <c:pt idx="262">
                    <c:v>4.9570999999999999E-3</c:v>
                  </c:pt>
                  <c:pt idx="263">
                    <c:v>5.8051500000000002E-3</c:v>
                  </c:pt>
                  <c:pt idx="264">
                    <c:v>6.8702499999999996E-3</c:v>
                  </c:pt>
                  <c:pt idx="265">
                    <c:v>4.9025699999999998E-2</c:v>
                  </c:pt>
                  <c:pt idx="266">
                    <c:v>8.6965600000000007E-3</c:v>
                  </c:pt>
                  <c:pt idx="267">
                    <c:v>5.27649E-3</c:v>
                  </c:pt>
                  <c:pt idx="268">
                    <c:v>5.1171200000000002E-3</c:v>
                  </c:pt>
                  <c:pt idx="269">
                    <c:v>8.2813599999999998E-3</c:v>
                  </c:pt>
                  <c:pt idx="270">
                    <c:v>1.11907E-2</c:v>
                  </c:pt>
                  <c:pt idx="271">
                    <c:v>5.8541299999999999E-3</c:v>
                  </c:pt>
                  <c:pt idx="272">
                    <c:v>1.00315E-2</c:v>
                  </c:pt>
                  <c:pt idx="273">
                    <c:v>1.35738E-2</c:v>
                  </c:pt>
                  <c:pt idx="274">
                    <c:v>9.44446E-3</c:v>
                  </c:pt>
                  <c:pt idx="275">
                    <c:v>7.8703000000000002E-3</c:v>
                  </c:pt>
                  <c:pt idx="276">
                    <c:v>7.39363E-3</c:v>
                  </c:pt>
                  <c:pt idx="277">
                    <c:v>4.9331000000000002E-3</c:v>
                  </c:pt>
                  <c:pt idx="278">
                    <c:v>5.7631599999999998E-3</c:v>
                  </c:pt>
                  <c:pt idx="279">
                    <c:v>5.03185E-3</c:v>
                  </c:pt>
                  <c:pt idx="280">
                    <c:v>5.9672900000000001E-3</c:v>
                  </c:pt>
                  <c:pt idx="281">
                    <c:v>5.9292099999999999E-3</c:v>
                  </c:pt>
                  <c:pt idx="282">
                    <c:v>5.1981500000000003E-3</c:v>
                  </c:pt>
                  <c:pt idx="283">
                    <c:v>6.56435E-3</c:v>
                  </c:pt>
                  <c:pt idx="284">
                    <c:v>6.0685899999999996E-3</c:v>
                  </c:pt>
                  <c:pt idx="285">
                    <c:v>5.7619899999999998E-3</c:v>
                  </c:pt>
                  <c:pt idx="286">
                    <c:v>1.04639E-2</c:v>
                  </c:pt>
                  <c:pt idx="287">
                    <c:v>7.4633599999999996E-3</c:v>
                  </c:pt>
                  <c:pt idx="288">
                    <c:v>1.30691E-2</c:v>
                  </c:pt>
                  <c:pt idx="289">
                    <c:v>6.76926E-3</c:v>
                  </c:pt>
                  <c:pt idx="290">
                    <c:v>6.4977100000000003E-3</c:v>
                  </c:pt>
                  <c:pt idx="291">
                    <c:v>1.50349E-2</c:v>
                  </c:pt>
                  <c:pt idx="292">
                    <c:v>9.1242500000000004E-3</c:v>
                  </c:pt>
                  <c:pt idx="293">
                    <c:v>9.6775300000000002E-3</c:v>
                  </c:pt>
                  <c:pt idx="294">
                    <c:v>5.6898199999999999E-3</c:v>
                  </c:pt>
                  <c:pt idx="295">
                    <c:v>7.4888799999999998E-3</c:v>
                  </c:pt>
                  <c:pt idx="296">
                    <c:v>6.8845599999999996E-3</c:v>
                  </c:pt>
                  <c:pt idx="297">
                    <c:v>5.4278399999999997E-3</c:v>
                  </c:pt>
                  <c:pt idx="298">
                    <c:v>6.0457699999999998E-3</c:v>
                  </c:pt>
                  <c:pt idx="299">
                    <c:v>4.0378300000000001E-3</c:v>
                  </c:pt>
                  <c:pt idx="300">
                    <c:v>6.5720400000000003E-3</c:v>
                  </c:pt>
                  <c:pt idx="301">
                    <c:v>6.0562599999999999E-3</c:v>
                  </c:pt>
                  <c:pt idx="302">
                    <c:v>5.6173999999999998E-3</c:v>
                  </c:pt>
                  <c:pt idx="303">
                    <c:v>5.9810000000000002E-3</c:v>
                  </c:pt>
                  <c:pt idx="304">
                    <c:v>6.3004699999999999E-3</c:v>
                  </c:pt>
                  <c:pt idx="305">
                    <c:v>1.3590700000000001E-2</c:v>
                  </c:pt>
                  <c:pt idx="306">
                    <c:v>7.6443600000000002E-3</c:v>
                  </c:pt>
                  <c:pt idx="307">
                    <c:v>1.0459899999999999E-2</c:v>
                  </c:pt>
                  <c:pt idx="308">
                    <c:v>1.02471E-2</c:v>
                  </c:pt>
                  <c:pt idx="309">
                    <c:v>9.5130100000000006E-3</c:v>
                  </c:pt>
                  <c:pt idx="310">
                    <c:v>7.8098300000000002E-3</c:v>
                  </c:pt>
                  <c:pt idx="311">
                    <c:v>7.1308700000000001E-3</c:v>
                  </c:pt>
                  <c:pt idx="312">
                    <c:v>9.6925399999999995E-3</c:v>
                  </c:pt>
                  <c:pt idx="313">
                    <c:v>7.6929399999999997E-3</c:v>
                  </c:pt>
                  <c:pt idx="314">
                    <c:v>7.29212E-3</c:v>
                  </c:pt>
                  <c:pt idx="315">
                    <c:v>7.1722899999999996E-3</c:v>
                  </c:pt>
                  <c:pt idx="316">
                    <c:v>9.68194E-3</c:v>
                  </c:pt>
                  <c:pt idx="317">
                    <c:v>5.1821300000000001E-3</c:v>
                  </c:pt>
                  <c:pt idx="318">
                    <c:v>5.22377E-3</c:v>
                  </c:pt>
                  <c:pt idx="319">
                    <c:v>4.1639900000000002E-3</c:v>
                  </c:pt>
                  <c:pt idx="320">
                    <c:v>1.8158500000000001E-2</c:v>
                  </c:pt>
                  <c:pt idx="321">
                    <c:v>6.2139500000000002E-3</c:v>
                  </c:pt>
                  <c:pt idx="322">
                    <c:v>6.9734799999999998E-3</c:v>
                  </c:pt>
                  <c:pt idx="323">
                    <c:v>8.3823999999999999E-3</c:v>
                  </c:pt>
                  <c:pt idx="324">
                    <c:v>4.2882099999999998E-3</c:v>
                  </c:pt>
                  <c:pt idx="325">
                    <c:v>4.3963600000000002E-3</c:v>
                  </c:pt>
                  <c:pt idx="326">
                    <c:v>2.7263200000000001E-2</c:v>
                  </c:pt>
                  <c:pt idx="327">
                    <c:v>6.0597799999999999E-3</c:v>
                  </c:pt>
                  <c:pt idx="328">
                    <c:v>1.9184199999999998E-2</c:v>
                  </c:pt>
                  <c:pt idx="329">
                    <c:v>7.1051100000000004E-3</c:v>
                  </c:pt>
                  <c:pt idx="330">
                    <c:v>4.6629699999999998E-3</c:v>
                  </c:pt>
                  <c:pt idx="331">
                    <c:v>4.7839199999999997E-3</c:v>
                  </c:pt>
                  <c:pt idx="332">
                    <c:v>5.7970299999999999E-3</c:v>
                  </c:pt>
                  <c:pt idx="333">
                    <c:v>5.9725799999999999E-3</c:v>
                  </c:pt>
                  <c:pt idx="334">
                    <c:v>1.5180000000000001E-2</c:v>
                  </c:pt>
                  <c:pt idx="335">
                    <c:v>5.5728499999999999E-3</c:v>
                  </c:pt>
                  <c:pt idx="336">
                    <c:v>1.69874E-2</c:v>
                  </c:pt>
                  <c:pt idx="337">
                    <c:v>6.22245E-3</c:v>
                  </c:pt>
                  <c:pt idx="338">
                    <c:v>3.8005299999999999E-2</c:v>
                  </c:pt>
                  <c:pt idx="339">
                    <c:v>1.0880000000000001E-2</c:v>
                  </c:pt>
                  <c:pt idx="340">
                    <c:v>1.13256E-2</c:v>
                  </c:pt>
                  <c:pt idx="341">
                    <c:v>8.1926499999999992E-3</c:v>
                  </c:pt>
                  <c:pt idx="342">
                    <c:v>8.0010600000000008E-3</c:v>
                  </c:pt>
                  <c:pt idx="343">
                    <c:v>7.7091299999999998E-3</c:v>
                  </c:pt>
                  <c:pt idx="344">
                    <c:v>4.9587099999999999E-3</c:v>
                  </c:pt>
                  <c:pt idx="345">
                    <c:v>4.1665299999999999E-3</c:v>
                  </c:pt>
                  <c:pt idx="346">
                    <c:v>5.4377799999999997E-3</c:v>
                  </c:pt>
                  <c:pt idx="347">
                    <c:v>4.9858400000000001E-3</c:v>
                  </c:pt>
                  <c:pt idx="348">
                    <c:v>5.6905899999999997E-3</c:v>
                  </c:pt>
                  <c:pt idx="349">
                    <c:v>6.1085699999999998E-3</c:v>
                  </c:pt>
                  <c:pt idx="350">
                    <c:v>4.2475500000000001E-3</c:v>
                  </c:pt>
                  <c:pt idx="351">
                    <c:v>7.99272E-3</c:v>
                  </c:pt>
                  <c:pt idx="352">
                    <c:v>7.1248500000000003E-3</c:v>
                  </c:pt>
                  <c:pt idx="353">
                    <c:v>1.09757E-2</c:v>
                  </c:pt>
                  <c:pt idx="354">
                    <c:v>7.9864600000000008E-3</c:v>
                  </c:pt>
                  <c:pt idx="355">
                    <c:v>7.1171699999999999E-3</c:v>
                  </c:pt>
                  <c:pt idx="356">
                    <c:v>1.2084299999999999E-2</c:v>
                  </c:pt>
                  <c:pt idx="357">
                    <c:v>1.8123799999999999E-2</c:v>
                  </c:pt>
                  <c:pt idx="358">
                    <c:v>1.7977400000000001E-2</c:v>
                  </c:pt>
                  <c:pt idx="359">
                    <c:v>6.6876799999999997E-3</c:v>
                  </c:pt>
                  <c:pt idx="360">
                    <c:v>1.1359599999999999E-2</c:v>
                  </c:pt>
                  <c:pt idx="361">
                    <c:v>6.6080499999999999E-3</c:v>
                  </c:pt>
                  <c:pt idx="362">
                    <c:v>8.6390100000000008E-3</c:v>
                  </c:pt>
                  <c:pt idx="363">
                    <c:v>5.4784400000000002E-3</c:v>
                  </c:pt>
                  <c:pt idx="364">
                    <c:v>6.6188100000000001E-3</c:v>
                  </c:pt>
                  <c:pt idx="365">
                    <c:v>4.8819900000000001E-3</c:v>
                  </c:pt>
                  <c:pt idx="366">
                    <c:v>4.0523900000000003E-3</c:v>
                  </c:pt>
                  <c:pt idx="367">
                    <c:v>5.6354999999999999E-3</c:v>
                  </c:pt>
                  <c:pt idx="368">
                    <c:v>4.9724799999999996E-3</c:v>
                  </c:pt>
                  <c:pt idx="369">
                    <c:v>6.7997400000000003E-3</c:v>
                  </c:pt>
                  <c:pt idx="370">
                    <c:v>5.0823300000000004E-3</c:v>
                  </c:pt>
                  <c:pt idx="371">
                    <c:v>5.9431199999999997E-3</c:v>
                  </c:pt>
                  <c:pt idx="372">
                    <c:v>5.9638599999999996E-3</c:v>
                  </c:pt>
                  <c:pt idx="373">
                    <c:v>6.8859400000000001E-3</c:v>
                  </c:pt>
                  <c:pt idx="374">
                    <c:v>7.6195300000000002E-3</c:v>
                  </c:pt>
                  <c:pt idx="375">
                    <c:v>5.4764799999999997E-3</c:v>
                  </c:pt>
                  <c:pt idx="376">
                    <c:v>1.8238000000000001E-2</c:v>
                  </c:pt>
                  <c:pt idx="377">
                    <c:v>9.9663100000000008E-3</c:v>
                  </c:pt>
                  <c:pt idx="378">
                    <c:v>1.08842E-2</c:v>
                  </c:pt>
                  <c:pt idx="379">
                    <c:v>6.6883899999999998E-3</c:v>
                  </c:pt>
                  <c:pt idx="380">
                    <c:v>1.53382E-2</c:v>
                  </c:pt>
                  <c:pt idx="381">
                    <c:v>4.29723E-3</c:v>
                  </c:pt>
                  <c:pt idx="382">
                    <c:v>7.1046399999999997E-3</c:v>
                  </c:pt>
                  <c:pt idx="383">
                    <c:v>1.27347E-2</c:v>
                  </c:pt>
                  <c:pt idx="384">
                    <c:v>6.0514100000000001E-3</c:v>
                  </c:pt>
                  <c:pt idx="385">
                    <c:v>2.7705899999999999E-2</c:v>
                  </c:pt>
                  <c:pt idx="386">
                    <c:v>1.2939900000000001E-2</c:v>
                  </c:pt>
                  <c:pt idx="387">
                    <c:v>7.9678700000000002E-3</c:v>
                  </c:pt>
                  <c:pt idx="388">
                    <c:v>4.7595299999999997E-3</c:v>
                  </c:pt>
                  <c:pt idx="389">
                    <c:v>1.33186E-2</c:v>
                  </c:pt>
                  <c:pt idx="390">
                    <c:v>1.52561E-2</c:v>
                  </c:pt>
                  <c:pt idx="391">
                    <c:v>1.6993899999999999E-2</c:v>
                  </c:pt>
                  <c:pt idx="392">
                    <c:v>7.2477599999999998E-3</c:v>
                  </c:pt>
                  <c:pt idx="393">
                    <c:v>4.7131500000000002E-3</c:v>
                  </c:pt>
                  <c:pt idx="394">
                    <c:v>4.82418E-3</c:v>
                  </c:pt>
                  <c:pt idx="395">
                    <c:v>4.5530099999999997E-3</c:v>
                  </c:pt>
                  <c:pt idx="396">
                    <c:v>4.6331699999999998E-3</c:v>
                  </c:pt>
                  <c:pt idx="397">
                    <c:v>5.1319499999999997E-3</c:v>
                  </c:pt>
                  <c:pt idx="398">
                    <c:v>5.4211499999999996E-3</c:v>
                  </c:pt>
                  <c:pt idx="399">
                    <c:v>8.5327800000000002E-3</c:v>
                  </c:pt>
                  <c:pt idx="400">
                    <c:v>1.46523E-2</c:v>
                  </c:pt>
                  <c:pt idx="401">
                    <c:v>8.9792299999999995E-3</c:v>
                  </c:pt>
                  <c:pt idx="402">
                    <c:v>6.3758900000000004E-3</c:v>
                  </c:pt>
                  <c:pt idx="403">
                    <c:v>3.7704799999999997E-2</c:v>
                  </c:pt>
                  <c:pt idx="404">
                    <c:v>3.7264500000000001E-3</c:v>
                  </c:pt>
                  <c:pt idx="405">
                    <c:v>5.0572500000000001E-3</c:v>
                  </c:pt>
                  <c:pt idx="406">
                    <c:v>1.1285999999999999E-2</c:v>
                  </c:pt>
                  <c:pt idx="407">
                    <c:v>5.1049900000000002E-3</c:v>
                  </c:pt>
                  <c:pt idx="408">
                    <c:v>4.7092599999999998E-3</c:v>
                  </c:pt>
                  <c:pt idx="409">
                    <c:v>1.2044600000000001E-2</c:v>
                  </c:pt>
                  <c:pt idx="410">
                    <c:v>4.9763300000000002E-3</c:v>
                  </c:pt>
                  <c:pt idx="411">
                    <c:v>4.99768E-3</c:v>
                  </c:pt>
                  <c:pt idx="412">
                    <c:v>7.30243E-2</c:v>
                  </c:pt>
                  <c:pt idx="413">
                    <c:v>1.2375499999999999E-2</c:v>
                  </c:pt>
                  <c:pt idx="414">
                    <c:v>3.2353E-2</c:v>
                  </c:pt>
                  <c:pt idx="415">
                    <c:v>4.3160000000000004E-3</c:v>
                  </c:pt>
                  <c:pt idx="416">
                    <c:v>5.8650400000000002E-3</c:v>
                  </c:pt>
                  <c:pt idx="417">
                    <c:v>3.5142799999999998E-3</c:v>
                  </c:pt>
                  <c:pt idx="418">
                    <c:v>5.45905E-3</c:v>
                  </c:pt>
                  <c:pt idx="419">
                    <c:v>4.3095099999999999E-3</c:v>
                  </c:pt>
                  <c:pt idx="420">
                    <c:v>4.4284199999999998E-3</c:v>
                  </c:pt>
                  <c:pt idx="421">
                    <c:v>4.6517499999999996E-3</c:v>
                  </c:pt>
                  <c:pt idx="422">
                    <c:v>4.0417999999999999E-3</c:v>
                  </c:pt>
                  <c:pt idx="423">
                    <c:v>0.116911</c:v>
                  </c:pt>
                  <c:pt idx="424">
                    <c:v>6.1028000000000002E-3</c:v>
                  </c:pt>
                  <c:pt idx="425">
                    <c:v>7.3623300000000003E-3</c:v>
                  </c:pt>
                </c:numCache>
              </c:numRef>
            </c:minus>
          </c:errBars>
          <c:xVal>
            <c:numRef>
              <c:f>Fit_2!$C$17:$C$442</c:f>
              <c:numCache>
                <c:formatCode>General</c:formatCode>
                <c:ptCount val="426"/>
                <c:pt idx="0">
                  <c:v>231.726</c:v>
                </c:pt>
                <c:pt idx="1">
                  <c:v>202.50899999999999</c:v>
                </c:pt>
                <c:pt idx="2">
                  <c:v>100.318</c:v>
                </c:pt>
                <c:pt idx="3">
                  <c:v>75.697900000000004</c:v>
                </c:pt>
                <c:pt idx="4">
                  <c:v>50.7273</c:v>
                </c:pt>
                <c:pt idx="5">
                  <c:v>40.404800000000002</c:v>
                </c:pt>
                <c:pt idx="6">
                  <c:v>30.847300000000001</c:v>
                </c:pt>
                <c:pt idx="7">
                  <c:v>20.588699999999999</c:v>
                </c:pt>
                <c:pt idx="8">
                  <c:v>10.6342</c:v>
                </c:pt>
                <c:pt idx="9">
                  <c:v>5.6088199999999997</c:v>
                </c:pt>
                <c:pt idx="10">
                  <c:v>3.1810900000000002</c:v>
                </c:pt>
                <c:pt idx="11">
                  <c:v>181.25</c:v>
                </c:pt>
                <c:pt idx="12">
                  <c:v>100.379</c:v>
                </c:pt>
                <c:pt idx="13">
                  <c:v>75.332800000000006</c:v>
                </c:pt>
                <c:pt idx="14">
                  <c:v>50.236899999999999</c:v>
                </c:pt>
                <c:pt idx="15">
                  <c:v>40.141599999999997</c:v>
                </c:pt>
                <c:pt idx="16">
                  <c:v>30.243200000000002</c:v>
                </c:pt>
                <c:pt idx="17">
                  <c:v>20.1755</c:v>
                </c:pt>
                <c:pt idx="18">
                  <c:v>10.154500000000001</c:v>
                </c:pt>
                <c:pt idx="19">
                  <c:v>5.5354999999999999</c:v>
                </c:pt>
                <c:pt idx="20">
                  <c:v>2.2936800000000002</c:v>
                </c:pt>
                <c:pt idx="21">
                  <c:v>23.7303</c:v>
                </c:pt>
                <c:pt idx="22">
                  <c:v>20.086099999999998</c:v>
                </c:pt>
                <c:pt idx="23">
                  <c:v>10.068300000000001</c:v>
                </c:pt>
                <c:pt idx="24">
                  <c:v>5.2287499999999998</c:v>
                </c:pt>
                <c:pt idx="25">
                  <c:v>46.4148</c:v>
                </c:pt>
                <c:pt idx="26">
                  <c:v>29.597799999999999</c:v>
                </c:pt>
                <c:pt idx="27">
                  <c:v>20.7501</c:v>
                </c:pt>
                <c:pt idx="28">
                  <c:v>10.1312</c:v>
                </c:pt>
                <c:pt idx="29">
                  <c:v>4.7845599999999999</c:v>
                </c:pt>
                <c:pt idx="30">
                  <c:v>102.149</c:v>
                </c:pt>
                <c:pt idx="31">
                  <c:v>75.349400000000003</c:v>
                </c:pt>
                <c:pt idx="32">
                  <c:v>50.770899999999997</c:v>
                </c:pt>
                <c:pt idx="33">
                  <c:v>30.3492</c:v>
                </c:pt>
                <c:pt idx="34">
                  <c:v>20.4727</c:v>
                </c:pt>
                <c:pt idx="35">
                  <c:v>10.369400000000001</c:v>
                </c:pt>
                <c:pt idx="36">
                  <c:v>5.0757899999999996</c:v>
                </c:pt>
                <c:pt idx="37">
                  <c:v>105.16800000000001</c:v>
                </c:pt>
                <c:pt idx="38">
                  <c:v>99.944999999999993</c:v>
                </c:pt>
                <c:pt idx="39">
                  <c:v>75.346400000000003</c:v>
                </c:pt>
                <c:pt idx="40">
                  <c:v>50.366999999999997</c:v>
                </c:pt>
                <c:pt idx="41">
                  <c:v>30.280999999999999</c:v>
                </c:pt>
                <c:pt idx="42">
                  <c:v>20.346499999999999</c:v>
                </c:pt>
                <c:pt idx="43">
                  <c:v>9.7930299999999999</c:v>
                </c:pt>
                <c:pt idx="44">
                  <c:v>4.9711999999999996</c:v>
                </c:pt>
                <c:pt idx="45">
                  <c:v>146.63</c:v>
                </c:pt>
                <c:pt idx="46">
                  <c:v>141.27199999999999</c:v>
                </c:pt>
                <c:pt idx="47">
                  <c:v>125.045</c:v>
                </c:pt>
                <c:pt idx="48">
                  <c:v>100.252</c:v>
                </c:pt>
                <c:pt idx="49">
                  <c:v>74.954499999999996</c:v>
                </c:pt>
                <c:pt idx="50">
                  <c:v>49.922899999999998</c:v>
                </c:pt>
                <c:pt idx="51">
                  <c:v>30.034199999999998</c:v>
                </c:pt>
                <c:pt idx="52">
                  <c:v>20.2944</c:v>
                </c:pt>
                <c:pt idx="53">
                  <c:v>10.120900000000001</c:v>
                </c:pt>
                <c:pt idx="54">
                  <c:v>4.90062</c:v>
                </c:pt>
                <c:pt idx="55">
                  <c:v>143.46799999999999</c:v>
                </c:pt>
                <c:pt idx="56">
                  <c:v>124.818</c:v>
                </c:pt>
                <c:pt idx="57">
                  <c:v>99.904200000000003</c:v>
                </c:pt>
                <c:pt idx="58">
                  <c:v>75.037700000000001</c:v>
                </c:pt>
                <c:pt idx="59">
                  <c:v>49.920200000000001</c:v>
                </c:pt>
                <c:pt idx="60">
                  <c:v>29.822700000000001</c:v>
                </c:pt>
                <c:pt idx="61">
                  <c:v>19.982700000000001</c:v>
                </c:pt>
                <c:pt idx="62">
                  <c:v>10.0367</c:v>
                </c:pt>
                <c:pt idx="63">
                  <c:v>5.0298299999999996</c:v>
                </c:pt>
                <c:pt idx="64">
                  <c:v>199.95699999999999</c:v>
                </c:pt>
                <c:pt idx="65">
                  <c:v>175.12</c:v>
                </c:pt>
                <c:pt idx="66">
                  <c:v>150.148</c:v>
                </c:pt>
                <c:pt idx="67">
                  <c:v>99.841899999999995</c:v>
                </c:pt>
                <c:pt idx="68">
                  <c:v>75.146000000000001</c:v>
                </c:pt>
                <c:pt idx="69">
                  <c:v>50.000599999999999</c:v>
                </c:pt>
                <c:pt idx="70">
                  <c:v>30.194900000000001</c:v>
                </c:pt>
                <c:pt idx="71">
                  <c:v>20.269600000000001</c:v>
                </c:pt>
                <c:pt idx="72">
                  <c:v>10.0045</c:v>
                </c:pt>
                <c:pt idx="73">
                  <c:v>5.1328300000000002</c:v>
                </c:pt>
                <c:pt idx="74">
                  <c:v>501.25</c:v>
                </c:pt>
                <c:pt idx="75">
                  <c:v>400.35399999999998</c:v>
                </c:pt>
                <c:pt idx="76">
                  <c:v>299.928</c:v>
                </c:pt>
                <c:pt idx="77">
                  <c:v>250.21</c:v>
                </c:pt>
                <c:pt idx="78">
                  <c:v>200.10599999999999</c:v>
                </c:pt>
                <c:pt idx="79">
                  <c:v>175.21</c:v>
                </c:pt>
                <c:pt idx="80">
                  <c:v>150.309</c:v>
                </c:pt>
                <c:pt idx="81">
                  <c:v>125.03400000000001</c:v>
                </c:pt>
                <c:pt idx="82">
                  <c:v>99.918800000000005</c:v>
                </c:pt>
                <c:pt idx="83">
                  <c:v>75.174700000000001</c:v>
                </c:pt>
                <c:pt idx="84">
                  <c:v>50.054400000000001</c:v>
                </c:pt>
                <c:pt idx="85">
                  <c:v>30.313800000000001</c:v>
                </c:pt>
                <c:pt idx="86">
                  <c:v>20.436299999999999</c:v>
                </c:pt>
                <c:pt idx="87">
                  <c:v>9.89377</c:v>
                </c:pt>
                <c:pt idx="88">
                  <c:v>5.0132099999999999</c:v>
                </c:pt>
                <c:pt idx="89">
                  <c:v>1169.81</c:v>
                </c:pt>
                <c:pt idx="90">
                  <c:v>1000.65</c:v>
                </c:pt>
                <c:pt idx="91">
                  <c:v>750.34100000000001</c:v>
                </c:pt>
                <c:pt idx="92">
                  <c:v>500.86799999999999</c:v>
                </c:pt>
                <c:pt idx="93">
                  <c:v>400.05200000000002</c:v>
                </c:pt>
                <c:pt idx="94">
                  <c:v>301.38299999999998</c:v>
                </c:pt>
                <c:pt idx="95">
                  <c:v>250.58500000000001</c:v>
                </c:pt>
                <c:pt idx="96">
                  <c:v>200.11099999999999</c:v>
                </c:pt>
                <c:pt idx="97">
                  <c:v>175.91900000000001</c:v>
                </c:pt>
                <c:pt idx="98">
                  <c:v>125.352</c:v>
                </c:pt>
                <c:pt idx="99">
                  <c:v>100.264</c:v>
                </c:pt>
                <c:pt idx="100">
                  <c:v>75.575400000000002</c:v>
                </c:pt>
                <c:pt idx="101">
                  <c:v>50.187100000000001</c:v>
                </c:pt>
                <c:pt idx="102">
                  <c:v>30.309799999999999</c:v>
                </c:pt>
                <c:pt idx="103">
                  <c:v>20.043299999999999</c:v>
                </c:pt>
                <c:pt idx="104">
                  <c:v>10.136799999999999</c:v>
                </c:pt>
                <c:pt idx="105">
                  <c:v>5.1532099999999996</c:v>
                </c:pt>
                <c:pt idx="106">
                  <c:v>1440.79</c:v>
                </c:pt>
                <c:pt idx="107">
                  <c:v>1251.17</c:v>
                </c:pt>
                <c:pt idx="108">
                  <c:v>1000.21</c:v>
                </c:pt>
                <c:pt idx="109">
                  <c:v>750.55200000000002</c:v>
                </c:pt>
                <c:pt idx="110">
                  <c:v>500.40300000000002</c:v>
                </c:pt>
                <c:pt idx="111">
                  <c:v>400.70100000000002</c:v>
                </c:pt>
                <c:pt idx="112">
                  <c:v>299.738</c:v>
                </c:pt>
                <c:pt idx="113">
                  <c:v>249.99299999999999</c:v>
                </c:pt>
                <c:pt idx="114">
                  <c:v>199.56399999999999</c:v>
                </c:pt>
                <c:pt idx="115">
                  <c:v>175.11199999999999</c:v>
                </c:pt>
                <c:pt idx="116">
                  <c:v>150.678</c:v>
                </c:pt>
                <c:pt idx="117">
                  <c:v>124.401</c:v>
                </c:pt>
                <c:pt idx="118">
                  <c:v>100.157</c:v>
                </c:pt>
                <c:pt idx="119">
                  <c:v>75.101600000000005</c:v>
                </c:pt>
                <c:pt idx="120">
                  <c:v>50.211399999999998</c:v>
                </c:pt>
                <c:pt idx="121">
                  <c:v>29.962499999999999</c:v>
                </c:pt>
                <c:pt idx="122">
                  <c:v>20.2636</c:v>
                </c:pt>
                <c:pt idx="123">
                  <c:v>9.7042699999999993</c:v>
                </c:pt>
                <c:pt idx="124">
                  <c:v>5.0406500000000003</c:v>
                </c:pt>
                <c:pt idx="125">
                  <c:v>603.71199999999999</c:v>
                </c:pt>
                <c:pt idx="126">
                  <c:v>501.10700000000003</c:v>
                </c:pt>
                <c:pt idx="127">
                  <c:v>398.98899999999998</c:v>
                </c:pt>
                <c:pt idx="128">
                  <c:v>298.75</c:v>
                </c:pt>
                <c:pt idx="129">
                  <c:v>251.65100000000001</c:v>
                </c:pt>
                <c:pt idx="130">
                  <c:v>200.37100000000001</c:v>
                </c:pt>
                <c:pt idx="131">
                  <c:v>174.95400000000001</c:v>
                </c:pt>
                <c:pt idx="132">
                  <c:v>150.17699999999999</c:v>
                </c:pt>
                <c:pt idx="133">
                  <c:v>125.408</c:v>
                </c:pt>
                <c:pt idx="134">
                  <c:v>99.985299999999995</c:v>
                </c:pt>
                <c:pt idx="135">
                  <c:v>75.913399999999996</c:v>
                </c:pt>
                <c:pt idx="136">
                  <c:v>50.226300000000002</c:v>
                </c:pt>
                <c:pt idx="137">
                  <c:v>30.282299999999999</c:v>
                </c:pt>
                <c:pt idx="138">
                  <c:v>19.8995</c:v>
                </c:pt>
                <c:pt idx="139">
                  <c:v>10.4214</c:v>
                </c:pt>
                <c:pt idx="140">
                  <c:v>4.9885299999999999</c:v>
                </c:pt>
                <c:pt idx="141">
                  <c:v>190.26499999999999</c:v>
                </c:pt>
                <c:pt idx="142">
                  <c:v>174.946</c:v>
                </c:pt>
                <c:pt idx="143">
                  <c:v>150.613</c:v>
                </c:pt>
                <c:pt idx="144">
                  <c:v>124.777</c:v>
                </c:pt>
                <c:pt idx="145">
                  <c:v>100.37</c:v>
                </c:pt>
                <c:pt idx="146">
                  <c:v>74.887799999999999</c:v>
                </c:pt>
                <c:pt idx="147">
                  <c:v>49.6815</c:v>
                </c:pt>
                <c:pt idx="148">
                  <c:v>30.242999999999999</c:v>
                </c:pt>
                <c:pt idx="149">
                  <c:v>20.729299999999999</c:v>
                </c:pt>
                <c:pt idx="150">
                  <c:v>10.0824</c:v>
                </c:pt>
                <c:pt idx="151">
                  <c:v>5.1923199999999996</c:v>
                </c:pt>
                <c:pt idx="152">
                  <c:v>81.690299999999993</c:v>
                </c:pt>
                <c:pt idx="153">
                  <c:v>75.282600000000002</c:v>
                </c:pt>
                <c:pt idx="154">
                  <c:v>50.963000000000001</c:v>
                </c:pt>
                <c:pt idx="155">
                  <c:v>30.9573</c:v>
                </c:pt>
                <c:pt idx="156">
                  <c:v>20.2654</c:v>
                </c:pt>
                <c:pt idx="157">
                  <c:v>11.3163</c:v>
                </c:pt>
                <c:pt idx="158">
                  <c:v>5.0423799999999996</c:v>
                </c:pt>
                <c:pt idx="159">
                  <c:v>155.947</c:v>
                </c:pt>
                <c:pt idx="160">
                  <c:v>150.18799999999999</c:v>
                </c:pt>
                <c:pt idx="161">
                  <c:v>125.059</c:v>
                </c:pt>
                <c:pt idx="162">
                  <c:v>99.917699999999996</c:v>
                </c:pt>
                <c:pt idx="163">
                  <c:v>75.911600000000007</c:v>
                </c:pt>
                <c:pt idx="164">
                  <c:v>49.938000000000002</c:v>
                </c:pt>
                <c:pt idx="165">
                  <c:v>29.976700000000001</c:v>
                </c:pt>
                <c:pt idx="166">
                  <c:v>20.346</c:v>
                </c:pt>
                <c:pt idx="167">
                  <c:v>10.2315</c:v>
                </c:pt>
                <c:pt idx="168">
                  <c:v>5.2750700000000004</c:v>
                </c:pt>
                <c:pt idx="169">
                  <c:v>100.35299999999999</c:v>
                </c:pt>
                <c:pt idx="170">
                  <c:v>75.602999999999994</c:v>
                </c:pt>
                <c:pt idx="171">
                  <c:v>50.743899999999996</c:v>
                </c:pt>
                <c:pt idx="172">
                  <c:v>30.5091</c:v>
                </c:pt>
                <c:pt idx="173">
                  <c:v>21.102599999999999</c:v>
                </c:pt>
                <c:pt idx="174">
                  <c:v>10.504899999999999</c:v>
                </c:pt>
                <c:pt idx="175">
                  <c:v>5.343</c:v>
                </c:pt>
                <c:pt idx="176">
                  <c:v>87.436700000000002</c:v>
                </c:pt>
                <c:pt idx="177">
                  <c:v>75.161299999999997</c:v>
                </c:pt>
                <c:pt idx="178">
                  <c:v>50.136400000000002</c:v>
                </c:pt>
                <c:pt idx="179">
                  <c:v>29.986499999999999</c:v>
                </c:pt>
                <c:pt idx="180">
                  <c:v>20.066600000000001</c:v>
                </c:pt>
                <c:pt idx="181">
                  <c:v>10.266400000000001</c:v>
                </c:pt>
                <c:pt idx="182">
                  <c:v>4.9003500000000004</c:v>
                </c:pt>
                <c:pt idx="183">
                  <c:v>27.794499999999999</c:v>
                </c:pt>
                <c:pt idx="184">
                  <c:v>19.976299999999998</c:v>
                </c:pt>
                <c:pt idx="185">
                  <c:v>10.7364</c:v>
                </c:pt>
                <c:pt idx="186">
                  <c:v>5.3193099999999998</c:v>
                </c:pt>
                <c:pt idx="187">
                  <c:v>35.249200000000002</c:v>
                </c:pt>
                <c:pt idx="188">
                  <c:v>29.946000000000002</c:v>
                </c:pt>
                <c:pt idx="189">
                  <c:v>19.490600000000001</c:v>
                </c:pt>
                <c:pt idx="190">
                  <c:v>10.2501</c:v>
                </c:pt>
                <c:pt idx="191">
                  <c:v>4.6776999999999997</c:v>
                </c:pt>
                <c:pt idx="192">
                  <c:v>54.6143</c:v>
                </c:pt>
                <c:pt idx="193">
                  <c:v>30.7317</c:v>
                </c:pt>
                <c:pt idx="194">
                  <c:v>20.594000000000001</c:v>
                </c:pt>
                <c:pt idx="195">
                  <c:v>9.9196100000000005</c:v>
                </c:pt>
                <c:pt idx="196">
                  <c:v>4.7057900000000004</c:v>
                </c:pt>
                <c:pt idx="197">
                  <c:v>129.499</c:v>
                </c:pt>
                <c:pt idx="198">
                  <c:v>100.976</c:v>
                </c:pt>
                <c:pt idx="199">
                  <c:v>74.650599999999997</c:v>
                </c:pt>
                <c:pt idx="200">
                  <c:v>49.987499999999997</c:v>
                </c:pt>
                <c:pt idx="201">
                  <c:v>30.191099999999999</c:v>
                </c:pt>
                <c:pt idx="202">
                  <c:v>20.514600000000002</c:v>
                </c:pt>
                <c:pt idx="203">
                  <c:v>9.7951999999999995</c:v>
                </c:pt>
                <c:pt idx="204">
                  <c:v>4.9233200000000004</c:v>
                </c:pt>
                <c:pt idx="205">
                  <c:v>765.16499999999996</c:v>
                </c:pt>
                <c:pt idx="206">
                  <c:v>750.49900000000002</c:v>
                </c:pt>
                <c:pt idx="207">
                  <c:v>501.05399999999997</c:v>
                </c:pt>
                <c:pt idx="208">
                  <c:v>400.00900000000001</c:v>
                </c:pt>
                <c:pt idx="209">
                  <c:v>300.29399999999998</c:v>
                </c:pt>
                <c:pt idx="210">
                  <c:v>250.66800000000001</c:v>
                </c:pt>
                <c:pt idx="211">
                  <c:v>200.81100000000001</c:v>
                </c:pt>
                <c:pt idx="212">
                  <c:v>175.15600000000001</c:v>
                </c:pt>
                <c:pt idx="213">
                  <c:v>150.68600000000001</c:v>
                </c:pt>
                <c:pt idx="214">
                  <c:v>125.133</c:v>
                </c:pt>
                <c:pt idx="215">
                  <c:v>101.10299999999999</c:v>
                </c:pt>
                <c:pt idx="216">
                  <c:v>74.641099999999994</c:v>
                </c:pt>
                <c:pt idx="217">
                  <c:v>50.262799999999999</c:v>
                </c:pt>
                <c:pt idx="218">
                  <c:v>30.188600000000001</c:v>
                </c:pt>
                <c:pt idx="219">
                  <c:v>20.0154</c:v>
                </c:pt>
                <c:pt idx="220">
                  <c:v>10.342599999999999</c:v>
                </c:pt>
                <c:pt idx="221">
                  <c:v>5.42828</c:v>
                </c:pt>
                <c:pt idx="222">
                  <c:v>1609.8</c:v>
                </c:pt>
                <c:pt idx="223">
                  <c:v>1500.05</c:v>
                </c:pt>
                <c:pt idx="224">
                  <c:v>1249.8800000000001</c:v>
                </c:pt>
                <c:pt idx="225">
                  <c:v>1000.44</c:v>
                </c:pt>
                <c:pt idx="226">
                  <c:v>750.80100000000004</c:v>
                </c:pt>
                <c:pt idx="227">
                  <c:v>500.14600000000002</c:v>
                </c:pt>
                <c:pt idx="228">
                  <c:v>400.08300000000003</c:v>
                </c:pt>
                <c:pt idx="229">
                  <c:v>299.94</c:v>
                </c:pt>
                <c:pt idx="230">
                  <c:v>249.85</c:v>
                </c:pt>
                <c:pt idx="231">
                  <c:v>200.45400000000001</c:v>
                </c:pt>
                <c:pt idx="232">
                  <c:v>175.48</c:v>
                </c:pt>
                <c:pt idx="233">
                  <c:v>150.04900000000001</c:v>
                </c:pt>
                <c:pt idx="234">
                  <c:v>125.16</c:v>
                </c:pt>
                <c:pt idx="235">
                  <c:v>100.136</c:v>
                </c:pt>
                <c:pt idx="236">
                  <c:v>75.089500000000001</c:v>
                </c:pt>
                <c:pt idx="237">
                  <c:v>50.249200000000002</c:v>
                </c:pt>
                <c:pt idx="238">
                  <c:v>30.1981</c:v>
                </c:pt>
                <c:pt idx="239">
                  <c:v>19.9512</c:v>
                </c:pt>
                <c:pt idx="240">
                  <c:v>9.9690200000000004</c:v>
                </c:pt>
                <c:pt idx="241">
                  <c:v>5.0501899999999997</c:v>
                </c:pt>
                <c:pt idx="242">
                  <c:v>969.15899999999999</c:v>
                </c:pt>
                <c:pt idx="243">
                  <c:v>750.54700000000003</c:v>
                </c:pt>
                <c:pt idx="244">
                  <c:v>500.053</c:v>
                </c:pt>
                <c:pt idx="245">
                  <c:v>400.04199999999997</c:v>
                </c:pt>
                <c:pt idx="246">
                  <c:v>300.20100000000002</c:v>
                </c:pt>
                <c:pt idx="247">
                  <c:v>250.24600000000001</c:v>
                </c:pt>
                <c:pt idx="248">
                  <c:v>200.42099999999999</c:v>
                </c:pt>
                <c:pt idx="249">
                  <c:v>175.40299999999999</c:v>
                </c:pt>
                <c:pt idx="250">
                  <c:v>149.958</c:v>
                </c:pt>
                <c:pt idx="251">
                  <c:v>124.559</c:v>
                </c:pt>
                <c:pt idx="252">
                  <c:v>99.228099999999998</c:v>
                </c:pt>
                <c:pt idx="253">
                  <c:v>74.706000000000003</c:v>
                </c:pt>
                <c:pt idx="254">
                  <c:v>49.3416</c:v>
                </c:pt>
                <c:pt idx="255">
                  <c:v>29.7956</c:v>
                </c:pt>
                <c:pt idx="256">
                  <c:v>20.3172</c:v>
                </c:pt>
                <c:pt idx="257">
                  <c:v>10.720499999999999</c:v>
                </c:pt>
                <c:pt idx="258">
                  <c:v>4.9208999999999996</c:v>
                </c:pt>
                <c:pt idx="259">
                  <c:v>138.61500000000001</c:v>
                </c:pt>
                <c:pt idx="260">
                  <c:v>124.65300000000001</c:v>
                </c:pt>
                <c:pt idx="261">
                  <c:v>100.562</c:v>
                </c:pt>
                <c:pt idx="262">
                  <c:v>74.992599999999996</c:v>
                </c:pt>
                <c:pt idx="263">
                  <c:v>50.240400000000001</c:v>
                </c:pt>
                <c:pt idx="264">
                  <c:v>30.859400000000001</c:v>
                </c:pt>
                <c:pt idx="265">
                  <c:v>20.233000000000001</c:v>
                </c:pt>
                <c:pt idx="266">
                  <c:v>10.0261</c:v>
                </c:pt>
                <c:pt idx="267">
                  <c:v>91.146900000000002</c:v>
                </c:pt>
                <c:pt idx="268">
                  <c:v>75.130399999999995</c:v>
                </c:pt>
                <c:pt idx="269">
                  <c:v>50.199199999999998</c:v>
                </c:pt>
                <c:pt idx="270">
                  <c:v>29.988900000000001</c:v>
                </c:pt>
                <c:pt idx="271">
                  <c:v>20.2807</c:v>
                </c:pt>
                <c:pt idx="272">
                  <c:v>9.8673099999999998</c:v>
                </c:pt>
                <c:pt idx="273">
                  <c:v>4.9068500000000004</c:v>
                </c:pt>
                <c:pt idx="274">
                  <c:v>1040.4000000000001</c:v>
                </c:pt>
                <c:pt idx="275">
                  <c:v>749.93600000000004</c:v>
                </c:pt>
                <c:pt idx="276">
                  <c:v>499.98599999999999</c:v>
                </c:pt>
                <c:pt idx="277">
                  <c:v>400.488</c:v>
                </c:pt>
                <c:pt idx="278">
                  <c:v>300.18</c:v>
                </c:pt>
                <c:pt idx="279">
                  <c:v>250.10599999999999</c:v>
                </c:pt>
                <c:pt idx="280">
                  <c:v>200.01300000000001</c:v>
                </c:pt>
                <c:pt idx="281">
                  <c:v>175.20599999999999</c:v>
                </c:pt>
                <c:pt idx="282">
                  <c:v>149.96799999999999</c:v>
                </c:pt>
                <c:pt idx="283">
                  <c:v>125.00700000000001</c:v>
                </c:pt>
                <c:pt idx="284">
                  <c:v>99.919200000000004</c:v>
                </c:pt>
                <c:pt idx="285">
                  <c:v>75.008899999999997</c:v>
                </c:pt>
                <c:pt idx="286">
                  <c:v>50.023600000000002</c:v>
                </c:pt>
                <c:pt idx="287">
                  <c:v>30.090699999999998</c:v>
                </c:pt>
                <c:pt idx="288">
                  <c:v>20.033000000000001</c:v>
                </c:pt>
                <c:pt idx="289">
                  <c:v>9.9649199999999993</c:v>
                </c:pt>
                <c:pt idx="290">
                  <c:v>4.9125800000000002</c:v>
                </c:pt>
                <c:pt idx="291">
                  <c:v>2214.1999999999998</c:v>
                </c:pt>
                <c:pt idx="292">
                  <c:v>1500.83</c:v>
                </c:pt>
                <c:pt idx="293">
                  <c:v>1248.33</c:v>
                </c:pt>
                <c:pt idx="294">
                  <c:v>1000.57</c:v>
                </c:pt>
                <c:pt idx="295">
                  <c:v>749.37300000000005</c:v>
                </c:pt>
                <c:pt idx="296">
                  <c:v>501.18700000000001</c:v>
                </c:pt>
                <c:pt idx="297">
                  <c:v>401.01400000000001</c:v>
                </c:pt>
                <c:pt idx="298">
                  <c:v>299.05900000000003</c:v>
                </c:pt>
                <c:pt idx="299">
                  <c:v>249.98</c:v>
                </c:pt>
                <c:pt idx="300">
                  <c:v>201.648</c:v>
                </c:pt>
                <c:pt idx="301">
                  <c:v>174.98400000000001</c:v>
                </c:pt>
                <c:pt idx="302">
                  <c:v>149.15299999999999</c:v>
                </c:pt>
                <c:pt idx="303">
                  <c:v>125.32</c:v>
                </c:pt>
                <c:pt idx="304">
                  <c:v>99.758899999999997</c:v>
                </c:pt>
                <c:pt idx="305">
                  <c:v>76.115099999999998</c:v>
                </c:pt>
                <c:pt idx="306">
                  <c:v>50.651499999999999</c:v>
                </c:pt>
                <c:pt idx="307">
                  <c:v>30.451499999999999</c:v>
                </c:pt>
                <c:pt idx="308">
                  <c:v>20.233899999999998</c:v>
                </c:pt>
                <c:pt idx="309">
                  <c:v>10.154500000000001</c:v>
                </c:pt>
                <c:pt idx="310">
                  <c:v>5.0451699999999997</c:v>
                </c:pt>
                <c:pt idx="311">
                  <c:v>1283.6600000000001</c:v>
                </c:pt>
                <c:pt idx="312">
                  <c:v>1251.8499999999999</c:v>
                </c:pt>
                <c:pt idx="313">
                  <c:v>1001.32</c:v>
                </c:pt>
                <c:pt idx="314">
                  <c:v>751.31500000000005</c:v>
                </c:pt>
                <c:pt idx="315">
                  <c:v>500.613</c:v>
                </c:pt>
                <c:pt idx="316">
                  <c:v>399.46800000000002</c:v>
                </c:pt>
                <c:pt idx="317">
                  <c:v>299.89400000000001</c:v>
                </c:pt>
                <c:pt idx="318">
                  <c:v>250.41200000000001</c:v>
                </c:pt>
                <c:pt idx="319">
                  <c:v>200.51499999999999</c:v>
                </c:pt>
                <c:pt idx="320">
                  <c:v>174.69</c:v>
                </c:pt>
                <c:pt idx="321">
                  <c:v>150.37899999999999</c:v>
                </c:pt>
                <c:pt idx="322">
                  <c:v>125.19499999999999</c:v>
                </c:pt>
                <c:pt idx="323">
                  <c:v>100.678</c:v>
                </c:pt>
                <c:pt idx="324">
                  <c:v>74.726799999999997</c:v>
                </c:pt>
                <c:pt idx="325">
                  <c:v>50.370100000000001</c:v>
                </c:pt>
                <c:pt idx="326">
                  <c:v>29.282499999999999</c:v>
                </c:pt>
                <c:pt idx="327">
                  <c:v>19.993600000000001</c:v>
                </c:pt>
                <c:pt idx="328">
                  <c:v>9.9935200000000002</c:v>
                </c:pt>
                <c:pt idx="329">
                  <c:v>5.6711299999999998</c:v>
                </c:pt>
                <c:pt idx="330">
                  <c:v>157.416</c:v>
                </c:pt>
                <c:pt idx="331">
                  <c:v>150.745</c:v>
                </c:pt>
                <c:pt idx="332">
                  <c:v>124.67400000000001</c:v>
                </c:pt>
                <c:pt idx="333">
                  <c:v>100.32599999999999</c:v>
                </c:pt>
                <c:pt idx="334">
                  <c:v>75.902500000000003</c:v>
                </c:pt>
                <c:pt idx="335">
                  <c:v>50.012700000000002</c:v>
                </c:pt>
                <c:pt idx="336">
                  <c:v>29.671399999999998</c:v>
                </c:pt>
                <c:pt idx="337">
                  <c:v>20.7819</c:v>
                </c:pt>
                <c:pt idx="338">
                  <c:v>10.374599999999999</c:v>
                </c:pt>
                <c:pt idx="339">
                  <c:v>5.0715899999999996</c:v>
                </c:pt>
                <c:pt idx="340">
                  <c:v>2187.16</c:v>
                </c:pt>
                <c:pt idx="341">
                  <c:v>1500.38</c:v>
                </c:pt>
                <c:pt idx="342">
                  <c:v>1250.3900000000001</c:v>
                </c:pt>
                <c:pt idx="343">
                  <c:v>999.96199999999999</c:v>
                </c:pt>
                <c:pt idx="344">
                  <c:v>750.6</c:v>
                </c:pt>
                <c:pt idx="345">
                  <c:v>500.26299999999998</c:v>
                </c:pt>
                <c:pt idx="346">
                  <c:v>400.221</c:v>
                </c:pt>
                <c:pt idx="347">
                  <c:v>300.21899999999999</c:v>
                </c:pt>
                <c:pt idx="348">
                  <c:v>250.965</c:v>
                </c:pt>
                <c:pt idx="349">
                  <c:v>200.47200000000001</c:v>
                </c:pt>
                <c:pt idx="350">
                  <c:v>174.988</c:v>
                </c:pt>
                <c:pt idx="351">
                  <c:v>149.93899999999999</c:v>
                </c:pt>
                <c:pt idx="352">
                  <c:v>124.995</c:v>
                </c:pt>
                <c:pt idx="353">
                  <c:v>100.20699999999999</c:v>
                </c:pt>
                <c:pt idx="354">
                  <c:v>75.679500000000004</c:v>
                </c:pt>
                <c:pt idx="355">
                  <c:v>50.358400000000003</c:v>
                </c:pt>
                <c:pt idx="356">
                  <c:v>30.1816</c:v>
                </c:pt>
                <c:pt idx="357">
                  <c:v>20.022500000000001</c:v>
                </c:pt>
                <c:pt idx="358">
                  <c:v>9.9318899999999992</c:v>
                </c:pt>
                <c:pt idx="359">
                  <c:v>5.2029800000000002</c:v>
                </c:pt>
                <c:pt idx="360">
                  <c:v>1911.46</c:v>
                </c:pt>
                <c:pt idx="361">
                  <c:v>1499.58</c:v>
                </c:pt>
                <c:pt idx="362">
                  <c:v>1251.05</c:v>
                </c:pt>
                <c:pt idx="363">
                  <c:v>1000.7</c:v>
                </c:pt>
                <c:pt idx="364">
                  <c:v>750.38099999999997</c:v>
                </c:pt>
                <c:pt idx="365">
                  <c:v>500.245</c:v>
                </c:pt>
                <c:pt idx="366">
                  <c:v>401.27499999999998</c:v>
                </c:pt>
                <c:pt idx="367">
                  <c:v>300.54300000000001</c:v>
                </c:pt>
                <c:pt idx="368">
                  <c:v>250.45099999999999</c:v>
                </c:pt>
                <c:pt idx="369">
                  <c:v>199.84200000000001</c:v>
                </c:pt>
                <c:pt idx="370">
                  <c:v>174.94800000000001</c:v>
                </c:pt>
                <c:pt idx="371">
                  <c:v>150.23599999999999</c:v>
                </c:pt>
                <c:pt idx="372">
                  <c:v>125.32299999999999</c:v>
                </c:pt>
                <c:pt idx="373">
                  <c:v>99.889799999999994</c:v>
                </c:pt>
                <c:pt idx="374">
                  <c:v>75.035700000000006</c:v>
                </c:pt>
                <c:pt idx="375">
                  <c:v>49.936999999999998</c:v>
                </c:pt>
                <c:pt idx="376">
                  <c:v>30.034199999999998</c:v>
                </c:pt>
                <c:pt idx="377">
                  <c:v>19.742000000000001</c:v>
                </c:pt>
                <c:pt idx="378">
                  <c:v>10.0495</c:v>
                </c:pt>
                <c:pt idx="379">
                  <c:v>4.9573299999999998</c:v>
                </c:pt>
                <c:pt idx="380">
                  <c:v>86.187200000000004</c:v>
                </c:pt>
                <c:pt idx="381">
                  <c:v>75.543599999999998</c:v>
                </c:pt>
                <c:pt idx="382">
                  <c:v>50.099200000000003</c:v>
                </c:pt>
                <c:pt idx="383">
                  <c:v>29.925599999999999</c:v>
                </c:pt>
                <c:pt idx="384">
                  <c:v>20.067399999999999</c:v>
                </c:pt>
                <c:pt idx="385">
                  <c:v>10.3652</c:v>
                </c:pt>
                <c:pt idx="386">
                  <c:v>5.3277200000000002</c:v>
                </c:pt>
                <c:pt idx="387">
                  <c:v>56.023800000000001</c:v>
                </c:pt>
                <c:pt idx="388">
                  <c:v>50.516100000000002</c:v>
                </c:pt>
                <c:pt idx="389">
                  <c:v>29.761299999999999</c:v>
                </c:pt>
                <c:pt idx="390">
                  <c:v>20.278700000000001</c:v>
                </c:pt>
                <c:pt idx="391">
                  <c:v>10.190099999999999</c:v>
                </c:pt>
                <c:pt idx="392">
                  <c:v>5.1026999999999996</c:v>
                </c:pt>
                <c:pt idx="393">
                  <c:v>188.60900000000001</c:v>
                </c:pt>
                <c:pt idx="394">
                  <c:v>175.22</c:v>
                </c:pt>
                <c:pt idx="395">
                  <c:v>150.32400000000001</c:v>
                </c:pt>
                <c:pt idx="396">
                  <c:v>125.166</c:v>
                </c:pt>
                <c:pt idx="397">
                  <c:v>100.396</c:v>
                </c:pt>
                <c:pt idx="398">
                  <c:v>75.072100000000006</c:v>
                </c:pt>
                <c:pt idx="399">
                  <c:v>50.2776</c:v>
                </c:pt>
                <c:pt idx="400">
                  <c:v>29.772300000000001</c:v>
                </c:pt>
                <c:pt idx="401">
                  <c:v>20.202000000000002</c:v>
                </c:pt>
                <c:pt idx="402">
                  <c:v>9.76342</c:v>
                </c:pt>
                <c:pt idx="403">
                  <c:v>5.0967799999999999</c:v>
                </c:pt>
                <c:pt idx="404">
                  <c:v>344.24</c:v>
                </c:pt>
                <c:pt idx="405">
                  <c:v>199.99799999999999</c:v>
                </c:pt>
                <c:pt idx="406">
                  <c:v>99.981499999999997</c:v>
                </c:pt>
                <c:pt idx="407">
                  <c:v>75.264200000000002</c:v>
                </c:pt>
                <c:pt idx="408">
                  <c:v>50.255400000000002</c:v>
                </c:pt>
                <c:pt idx="409">
                  <c:v>40.128700000000002</c:v>
                </c:pt>
                <c:pt idx="410">
                  <c:v>30.046099999999999</c:v>
                </c:pt>
                <c:pt idx="411">
                  <c:v>20.042200000000001</c:v>
                </c:pt>
                <c:pt idx="412">
                  <c:v>10.0243</c:v>
                </c:pt>
                <c:pt idx="413">
                  <c:v>4.9584700000000002</c:v>
                </c:pt>
                <c:pt idx="414">
                  <c:v>2.0789200000000001</c:v>
                </c:pt>
                <c:pt idx="415">
                  <c:v>395.11200000000002</c:v>
                </c:pt>
                <c:pt idx="416">
                  <c:v>200.63</c:v>
                </c:pt>
                <c:pt idx="417">
                  <c:v>100.578</c:v>
                </c:pt>
                <c:pt idx="418">
                  <c:v>74.890299999999996</c:v>
                </c:pt>
                <c:pt idx="419">
                  <c:v>50.056699999999999</c:v>
                </c:pt>
                <c:pt idx="420">
                  <c:v>40.382899999999999</c:v>
                </c:pt>
                <c:pt idx="421">
                  <c:v>29.8416</c:v>
                </c:pt>
                <c:pt idx="422">
                  <c:v>20.201499999999999</c:v>
                </c:pt>
                <c:pt idx="423">
                  <c:v>10.218400000000001</c:v>
                </c:pt>
                <c:pt idx="424">
                  <c:v>5.2171099999999999</c:v>
                </c:pt>
                <c:pt idx="425">
                  <c:v>2.3495900000000001</c:v>
                </c:pt>
              </c:numCache>
            </c:numRef>
          </c:xVal>
          <c:yVal>
            <c:numRef>
              <c:f>Fit_2!$F$17:$F$442</c:f>
              <c:numCache>
                <c:formatCode>General</c:formatCode>
                <c:ptCount val="426"/>
                <c:pt idx="0">
                  <c:v>-6.0207799999999999E-3</c:v>
                </c:pt>
                <c:pt idx="1">
                  <c:v>1.31536E-3</c:v>
                </c:pt>
                <c:pt idx="2">
                  <c:v>7.91578E-2</c:v>
                </c:pt>
                <c:pt idx="3">
                  <c:v>1.25313E-2</c:v>
                </c:pt>
                <c:pt idx="4">
                  <c:v>3.4120299999999999E-2</c:v>
                </c:pt>
                <c:pt idx="5">
                  <c:v>-1.1846499999999999E-2</c:v>
                </c:pt>
                <c:pt idx="6">
                  <c:v>-1.33402E-2</c:v>
                </c:pt>
                <c:pt idx="7">
                  <c:v>9.4976399999999999E-3</c:v>
                </c:pt>
                <c:pt idx="8">
                  <c:v>-2.07424E-4</c:v>
                </c:pt>
                <c:pt idx="9">
                  <c:v>-3.8590400000000002E-3</c:v>
                </c:pt>
                <c:pt idx="10">
                  <c:v>-8.1682200000000003E-4</c:v>
                </c:pt>
                <c:pt idx="11">
                  <c:v>1.3805E-2</c:v>
                </c:pt>
                <c:pt idx="12">
                  <c:v>1.6132799999999999E-2</c:v>
                </c:pt>
                <c:pt idx="13">
                  <c:v>-1.7996000000000002E-2</c:v>
                </c:pt>
                <c:pt idx="14">
                  <c:v>-4.4398300000000002E-2</c:v>
                </c:pt>
                <c:pt idx="15">
                  <c:v>9.6514699999999995E-2</c:v>
                </c:pt>
                <c:pt idx="16">
                  <c:v>4.50459E-2</c:v>
                </c:pt>
                <c:pt idx="17">
                  <c:v>2.1555899999999999E-2</c:v>
                </c:pt>
                <c:pt idx="18">
                  <c:v>1.5987399999999999E-2</c:v>
                </c:pt>
                <c:pt idx="19">
                  <c:v>-1.08862E-3</c:v>
                </c:pt>
                <c:pt idx="20">
                  <c:v>-4.06265E-4</c:v>
                </c:pt>
                <c:pt idx="21">
                  <c:v>-4.0381899999999998E-2</c:v>
                </c:pt>
                <c:pt idx="22">
                  <c:v>7.78837E-2</c:v>
                </c:pt>
                <c:pt idx="23">
                  <c:v>0.106116</c:v>
                </c:pt>
                <c:pt idx="24">
                  <c:v>0.12589400000000001</c:v>
                </c:pt>
                <c:pt idx="25">
                  <c:v>-0.11082599999999999</c:v>
                </c:pt>
                <c:pt idx="26">
                  <c:v>-1.9248999999999999E-2</c:v>
                </c:pt>
                <c:pt idx="27">
                  <c:v>-1.1606200000000001E-2</c:v>
                </c:pt>
                <c:pt idx="28">
                  <c:v>-0.21019499999999999</c:v>
                </c:pt>
                <c:pt idx="29">
                  <c:v>-9.0866100000000002E-3</c:v>
                </c:pt>
                <c:pt idx="30">
                  <c:v>1.34897E-2</c:v>
                </c:pt>
                <c:pt idx="31">
                  <c:v>1.28921E-2</c:v>
                </c:pt>
                <c:pt idx="32">
                  <c:v>-7.2407699999999997E-3</c:v>
                </c:pt>
                <c:pt idx="33">
                  <c:v>-0.18583</c:v>
                </c:pt>
                <c:pt idx="34">
                  <c:v>0.10346</c:v>
                </c:pt>
                <c:pt idx="35">
                  <c:v>8.9825600000000005E-2</c:v>
                </c:pt>
                <c:pt idx="36">
                  <c:v>1.6334999999999999E-2</c:v>
                </c:pt>
                <c:pt idx="37">
                  <c:v>2.63488E-3</c:v>
                </c:pt>
                <c:pt idx="38">
                  <c:v>5.6431299999999997E-3</c:v>
                </c:pt>
                <c:pt idx="39">
                  <c:v>1.08796E-2</c:v>
                </c:pt>
                <c:pt idx="40">
                  <c:v>-1.8892200000000001E-2</c:v>
                </c:pt>
                <c:pt idx="41">
                  <c:v>0.17264699999999999</c:v>
                </c:pt>
                <c:pt idx="42">
                  <c:v>2.1115999999999999E-2</c:v>
                </c:pt>
                <c:pt idx="43">
                  <c:v>0.107444</c:v>
                </c:pt>
                <c:pt idx="44">
                  <c:v>-3.4933600000000002E-2</c:v>
                </c:pt>
                <c:pt idx="45">
                  <c:v>1.6580899999999999E-2</c:v>
                </c:pt>
                <c:pt idx="46">
                  <c:v>-2.0601600000000001E-2</c:v>
                </c:pt>
                <c:pt idx="47">
                  <c:v>1.51577E-2</c:v>
                </c:pt>
                <c:pt idx="48">
                  <c:v>2.8840500000000002E-2</c:v>
                </c:pt>
                <c:pt idx="49">
                  <c:v>2.9008300000000001E-2</c:v>
                </c:pt>
                <c:pt idx="50">
                  <c:v>6.1494100000000001E-3</c:v>
                </c:pt>
                <c:pt idx="51">
                  <c:v>-2.3049799999999999E-2</c:v>
                </c:pt>
                <c:pt idx="52">
                  <c:v>-1.0942E-2</c:v>
                </c:pt>
                <c:pt idx="53">
                  <c:v>-4.35853E-2</c:v>
                </c:pt>
                <c:pt idx="54">
                  <c:v>2.93193E-2</c:v>
                </c:pt>
                <c:pt idx="55">
                  <c:v>6.7428399999999999E-3</c:v>
                </c:pt>
                <c:pt idx="56">
                  <c:v>3.6236400000000002E-2</c:v>
                </c:pt>
                <c:pt idx="57">
                  <c:v>0.116427</c:v>
                </c:pt>
                <c:pt idx="58">
                  <c:v>3.4672099999999997E-2</c:v>
                </c:pt>
                <c:pt idx="59">
                  <c:v>4.0086999999999998E-2</c:v>
                </c:pt>
                <c:pt idx="60">
                  <c:v>5.4551799999999998E-2</c:v>
                </c:pt>
                <c:pt idx="61">
                  <c:v>0.26180500000000001</c:v>
                </c:pt>
                <c:pt idx="62">
                  <c:v>0.56766399999999995</c:v>
                </c:pt>
                <c:pt idx="63">
                  <c:v>-3.9005300000000001E-4</c:v>
                </c:pt>
                <c:pt idx="64">
                  <c:v>-2.0991699999999999E-2</c:v>
                </c:pt>
                <c:pt idx="65">
                  <c:v>1.22988E-2</c:v>
                </c:pt>
                <c:pt idx="66">
                  <c:v>1.5058E-2</c:v>
                </c:pt>
                <c:pt idx="67">
                  <c:v>2.1477199999999998E-2</c:v>
                </c:pt>
                <c:pt idx="68">
                  <c:v>2.9149499999999998E-2</c:v>
                </c:pt>
                <c:pt idx="69">
                  <c:v>2.8257399999999998E-2</c:v>
                </c:pt>
                <c:pt idx="70">
                  <c:v>3.8485499999999999E-2</c:v>
                </c:pt>
                <c:pt idx="71">
                  <c:v>2.0651300000000001E-2</c:v>
                </c:pt>
                <c:pt idx="72">
                  <c:v>-4.3070299999999999E-2</c:v>
                </c:pt>
                <c:pt idx="73">
                  <c:v>-3.06654E-3</c:v>
                </c:pt>
                <c:pt idx="74">
                  <c:v>1.4398099999999999E-3</c:v>
                </c:pt>
                <c:pt idx="75">
                  <c:v>-3.4937900000000001E-3</c:v>
                </c:pt>
                <c:pt idx="76">
                  <c:v>-7.5726500000000002E-3</c:v>
                </c:pt>
                <c:pt idx="77">
                  <c:v>6.5975199999999999E-3</c:v>
                </c:pt>
                <c:pt idx="78">
                  <c:v>-3.8132700000000001E-3</c:v>
                </c:pt>
                <c:pt idx="79">
                  <c:v>1.9730299999999999E-2</c:v>
                </c:pt>
                <c:pt idx="80">
                  <c:v>1.9543199999999998E-3</c:v>
                </c:pt>
                <c:pt idx="81">
                  <c:v>6.3569500000000001E-3</c:v>
                </c:pt>
                <c:pt idx="82">
                  <c:v>8.3908999999999997E-2</c:v>
                </c:pt>
                <c:pt idx="83">
                  <c:v>-4.88377E-3</c:v>
                </c:pt>
                <c:pt idx="84">
                  <c:v>1.2767799999999999E-2</c:v>
                </c:pt>
                <c:pt idx="85">
                  <c:v>2.6683800000000001E-3</c:v>
                </c:pt>
                <c:pt idx="86">
                  <c:v>0.113664</c:v>
                </c:pt>
                <c:pt idx="87">
                  <c:v>-5.5995900000000001E-2</c:v>
                </c:pt>
                <c:pt idx="88">
                  <c:v>-1.9074399999999998E-2</c:v>
                </c:pt>
                <c:pt idx="89">
                  <c:v>2.4937700000000002E-3</c:v>
                </c:pt>
                <c:pt idx="90">
                  <c:v>-7.4149400000000001E-3</c:v>
                </c:pt>
                <c:pt idx="91">
                  <c:v>-3.6307000000000002E-3</c:v>
                </c:pt>
                <c:pt idx="92">
                  <c:v>-1.0452299999999999E-2</c:v>
                </c:pt>
                <c:pt idx="93">
                  <c:v>8.2405800000000008E-3</c:v>
                </c:pt>
                <c:pt idx="94">
                  <c:v>-2.8257400000000002E-3</c:v>
                </c:pt>
                <c:pt idx="95">
                  <c:v>-6.3983199999999999E-3</c:v>
                </c:pt>
                <c:pt idx="96">
                  <c:v>-2.8622399999999999E-2</c:v>
                </c:pt>
                <c:pt idx="97">
                  <c:v>-1.12782E-2</c:v>
                </c:pt>
                <c:pt idx="98">
                  <c:v>5.0950099999999998E-2</c:v>
                </c:pt>
                <c:pt idx="99">
                  <c:v>7.8398200000000001E-2</c:v>
                </c:pt>
                <c:pt idx="100">
                  <c:v>2.6473E-2</c:v>
                </c:pt>
                <c:pt idx="101">
                  <c:v>6.8631200000000003E-3</c:v>
                </c:pt>
                <c:pt idx="102">
                  <c:v>6.0995599999999997E-2</c:v>
                </c:pt>
                <c:pt idx="103">
                  <c:v>-4.5871299999999997E-2</c:v>
                </c:pt>
                <c:pt idx="104">
                  <c:v>-1.8742600000000002E-2</c:v>
                </c:pt>
                <c:pt idx="105">
                  <c:v>-1.07203E-2</c:v>
                </c:pt>
                <c:pt idx="106">
                  <c:v>-2.1079200000000001E-3</c:v>
                </c:pt>
                <c:pt idx="107">
                  <c:v>-5.5311300000000004E-3</c:v>
                </c:pt>
                <c:pt idx="108">
                  <c:v>-1.0701199999999999E-2</c:v>
                </c:pt>
                <c:pt idx="109">
                  <c:v>-9.6140800000000005E-3</c:v>
                </c:pt>
                <c:pt idx="110">
                  <c:v>-1.07262E-2</c:v>
                </c:pt>
                <c:pt idx="111">
                  <c:v>-8.6722399999999995E-3</c:v>
                </c:pt>
                <c:pt idx="112">
                  <c:v>-1.03236E-2</c:v>
                </c:pt>
                <c:pt idx="113">
                  <c:v>-1.3950199999999999E-2</c:v>
                </c:pt>
                <c:pt idx="114">
                  <c:v>-2.05393E-2</c:v>
                </c:pt>
                <c:pt idx="115">
                  <c:v>-2.2156200000000002E-3</c:v>
                </c:pt>
                <c:pt idx="116">
                  <c:v>5.7576700000000001E-2</c:v>
                </c:pt>
                <c:pt idx="117">
                  <c:v>-3.0966799999999999E-2</c:v>
                </c:pt>
                <c:pt idx="118">
                  <c:v>-7.2569799999999997E-3</c:v>
                </c:pt>
                <c:pt idx="119">
                  <c:v>-1.24192E-2</c:v>
                </c:pt>
                <c:pt idx="120">
                  <c:v>4.1634999999999998E-2</c:v>
                </c:pt>
                <c:pt idx="121">
                  <c:v>1.0643E-2</c:v>
                </c:pt>
                <c:pt idx="122">
                  <c:v>-1.1974800000000001E-2</c:v>
                </c:pt>
                <c:pt idx="123">
                  <c:v>-1.97968E-2</c:v>
                </c:pt>
                <c:pt idx="124">
                  <c:v>-7.6785100000000004E-3</c:v>
                </c:pt>
                <c:pt idx="125">
                  <c:v>-3.0456200000000002E-3</c:v>
                </c:pt>
                <c:pt idx="126">
                  <c:v>-1.85436E-2</c:v>
                </c:pt>
                <c:pt idx="127">
                  <c:v>-4.6306799999999999E-3</c:v>
                </c:pt>
                <c:pt idx="128">
                  <c:v>3.7169500000000001E-4</c:v>
                </c:pt>
                <c:pt idx="129">
                  <c:v>-2.0908800000000002E-2</c:v>
                </c:pt>
                <c:pt idx="130">
                  <c:v>-8.0456699999999996E-3</c:v>
                </c:pt>
                <c:pt idx="131">
                  <c:v>-3.1576199999999999E-3</c:v>
                </c:pt>
                <c:pt idx="132">
                  <c:v>8.1701299999999994E-3</c:v>
                </c:pt>
                <c:pt idx="133">
                  <c:v>2.1759500000000001E-2</c:v>
                </c:pt>
                <c:pt idx="134">
                  <c:v>-3.4875400000000001E-2</c:v>
                </c:pt>
                <c:pt idx="135">
                  <c:v>-2.35724E-2</c:v>
                </c:pt>
                <c:pt idx="136">
                  <c:v>-6.8505800000000006E-2</c:v>
                </c:pt>
                <c:pt idx="137">
                  <c:v>4.6564099999999997E-2</c:v>
                </c:pt>
                <c:pt idx="138">
                  <c:v>2.1588799999999998E-2</c:v>
                </c:pt>
                <c:pt idx="139">
                  <c:v>-1.0759400000000001E-2</c:v>
                </c:pt>
                <c:pt idx="140">
                  <c:v>-4.1999799999999999E-3</c:v>
                </c:pt>
                <c:pt idx="141">
                  <c:v>1.5439899999999999E-2</c:v>
                </c:pt>
                <c:pt idx="142">
                  <c:v>1.5559199999999999E-3</c:v>
                </c:pt>
                <c:pt idx="143">
                  <c:v>1.2431599999999999E-2</c:v>
                </c:pt>
                <c:pt idx="144">
                  <c:v>-3.2942100000000002E-2</c:v>
                </c:pt>
                <c:pt idx="145">
                  <c:v>1.44107E-2</c:v>
                </c:pt>
                <c:pt idx="146">
                  <c:v>-2.9663800000000001E-2</c:v>
                </c:pt>
                <c:pt idx="147">
                  <c:v>-0.15016199999999999</c:v>
                </c:pt>
                <c:pt idx="148">
                  <c:v>0.117399</c:v>
                </c:pt>
                <c:pt idx="149">
                  <c:v>-3.0374500000000001E-3</c:v>
                </c:pt>
                <c:pt idx="150">
                  <c:v>5.6839E-4</c:v>
                </c:pt>
                <c:pt idx="151">
                  <c:v>-1.7261500000000001E-3</c:v>
                </c:pt>
                <c:pt idx="152">
                  <c:v>-7.3016600000000001E-2</c:v>
                </c:pt>
                <c:pt idx="153">
                  <c:v>-2.8493600000000001E-2</c:v>
                </c:pt>
                <c:pt idx="154">
                  <c:v>-2.5423000000000001E-2</c:v>
                </c:pt>
                <c:pt idx="155">
                  <c:v>-1.84438E-2</c:v>
                </c:pt>
                <c:pt idx="156">
                  <c:v>-6.4497899999999997E-2</c:v>
                </c:pt>
                <c:pt idx="157">
                  <c:v>-0.21058199999999999</c:v>
                </c:pt>
                <c:pt idx="158">
                  <c:v>9.4294500000000007E-3</c:v>
                </c:pt>
                <c:pt idx="159">
                  <c:v>-2.1008300000000001E-2</c:v>
                </c:pt>
                <c:pt idx="160">
                  <c:v>6.6389999999999999E-3</c:v>
                </c:pt>
                <c:pt idx="161">
                  <c:v>-1.08373E-3</c:v>
                </c:pt>
                <c:pt idx="162">
                  <c:v>-7.578E-2</c:v>
                </c:pt>
                <c:pt idx="163">
                  <c:v>-3.0291099999999998E-3</c:v>
                </c:pt>
                <c:pt idx="164">
                  <c:v>2.1369499999999999E-3</c:v>
                </c:pt>
                <c:pt idx="165">
                  <c:v>-1.5946100000000001E-2</c:v>
                </c:pt>
                <c:pt idx="166">
                  <c:v>0.22794600000000001</c:v>
                </c:pt>
                <c:pt idx="167">
                  <c:v>4.4186599999999999E-2</c:v>
                </c:pt>
                <c:pt idx="168">
                  <c:v>-6.0472499999999997E-3</c:v>
                </c:pt>
                <c:pt idx="169">
                  <c:v>3.53944E-3</c:v>
                </c:pt>
                <c:pt idx="170">
                  <c:v>-5.0871400000000004E-3</c:v>
                </c:pt>
                <c:pt idx="171">
                  <c:v>-2.4440299999999998E-3</c:v>
                </c:pt>
                <c:pt idx="172">
                  <c:v>1.7942E-2</c:v>
                </c:pt>
                <c:pt idx="173">
                  <c:v>-4.0153500000000002E-2</c:v>
                </c:pt>
                <c:pt idx="174">
                  <c:v>-8.1008399999999994E-2</c:v>
                </c:pt>
                <c:pt idx="175">
                  <c:v>-8.3174700000000004E-3</c:v>
                </c:pt>
                <c:pt idx="176">
                  <c:v>1.9477100000000001E-2</c:v>
                </c:pt>
                <c:pt idx="177">
                  <c:v>-1.29918E-2</c:v>
                </c:pt>
                <c:pt idx="178">
                  <c:v>-4.7011400000000004E-3</c:v>
                </c:pt>
                <c:pt idx="179">
                  <c:v>-6.3286300000000004E-2</c:v>
                </c:pt>
                <c:pt idx="180">
                  <c:v>-2.57053E-2</c:v>
                </c:pt>
                <c:pt idx="181">
                  <c:v>9.7626199999999996E-2</c:v>
                </c:pt>
                <c:pt idx="182">
                  <c:v>-4.4155100000000001E-3</c:v>
                </c:pt>
                <c:pt idx="183">
                  <c:v>-0.29993300000000001</c:v>
                </c:pt>
                <c:pt idx="184">
                  <c:v>0.100838</c:v>
                </c:pt>
                <c:pt idx="185">
                  <c:v>-1.12867E-3</c:v>
                </c:pt>
                <c:pt idx="186">
                  <c:v>1.8006299999999999E-2</c:v>
                </c:pt>
                <c:pt idx="187">
                  <c:v>-2.6859000000000001E-2</c:v>
                </c:pt>
                <c:pt idx="188">
                  <c:v>-0.199901</c:v>
                </c:pt>
                <c:pt idx="189">
                  <c:v>-0.24871799999999999</c:v>
                </c:pt>
                <c:pt idx="190">
                  <c:v>-2.4273900000000001E-2</c:v>
                </c:pt>
                <c:pt idx="191">
                  <c:v>-3.0637299999999999E-2</c:v>
                </c:pt>
                <c:pt idx="192">
                  <c:v>-1.01244E-2</c:v>
                </c:pt>
                <c:pt idx="193">
                  <c:v>0.14983399999999999</c:v>
                </c:pt>
                <c:pt idx="194">
                  <c:v>-9.8336199999999999E-2</c:v>
                </c:pt>
                <c:pt idx="195">
                  <c:v>-5.8054000000000001E-2</c:v>
                </c:pt>
                <c:pt idx="196">
                  <c:v>-5.5132399999999998E-2</c:v>
                </c:pt>
                <c:pt idx="197">
                  <c:v>-3.4481300000000002E-3</c:v>
                </c:pt>
                <c:pt idx="198">
                  <c:v>0.124485</c:v>
                </c:pt>
                <c:pt idx="199">
                  <c:v>0.20111599999999999</c:v>
                </c:pt>
                <c:pt idx="200">
                  <c:v>-5.1253100000000003E-2</c:v>
                </c:pt>
                <c:pt idx="201">
                  <c:v>0.17990500000000001</c:v>
                </c:pt>
                <c:pt idx="202">
                  <c:v>-2.5854599999999998E-2</c:v>
                </c:pt>
                <c:pt idx="203">
                  <c:v>-4.9400300000000002E-4</c:v>
                </c:pt>
                <c:pt idx="204">
                  <c:v>1.27506E-3</c:v>
                </c:pt>
                <c:pt idx="205">
                  <c:v>-3.6805000000000002E-3</c:v>
                </c:pt>
                <c:pt idx="206">
                  <c:v>-8.0166200000000003E-3</c:v>
                </c:pt>
                <c:pt idx="207">
                  <c:v>-1.29876E-2</c:v>
                </c:pt>
                <c:pt idx="208">
                  <c:v>-2.30291E-2</c:v>
                </c:pt>
                <c:pt idx="209">
                  <c:v>-1.85478E-2</c:v>
                </c:pt>
                <c:pt idx="210">
                  <c:v>-3.0302999999999998E-4</c:v>
                </c:pt>
                <c:pt idx="211">
                  <c:v>-1.6946099999999999E-2</c:v>
                </c:pt>
                <c:pt idx="212">
                  <c:v>-1.3850700000000001E-2</c:v>
                </c:pt>
                <c:pt idx="213">
                  <c:v>-6.9307099999999996E-2</c:v>
                </c:pt>
                <c:pt idx="214">
                  <c:v>-3.57676E-3</c:v>
                </c:pt>
                <c:pt idx="215">
                  <c:v>-2.3867599999999999E-2</c:v>
                </c:pt>
                <c:pt idx="216">
                  <c:v>-2.3248700000000001E-2</c:v>
                </c:pt>
                <c:pt idx="217">
                  <c:v>-1.3278E-2</c:v>
                </c:pt>
                <c:pt idx="218">
                  <c:v>-4.0745699999999996E-3</c:v>
                </c:pt>
                <c:pt idx="219">
                  <c:v>-2.9182900000000001E-2</c:v>
                </c:pt>
                <c:pt idx="220">
                  <c:v>-1.7991500000000001E-2</c:v>
                </c:pt>
                <c:pt idx="221">
                  <c:v>-1.1531400000000001E-2</c:v>
                </c:pt>
                <c:pt idx="222">
                  <c:v>6.8921399999999997E-3</c:v>
                </c:pt>
                <c:pt idx="223">
                  <c:v>-7.2116300000000001E-3</c:v>
                </c:pt>
                <c:pt idx="224">
                  <c:v>-5.2074499999999998E-3</c:v>
                </c:pt>
                <c:pt idx="225">
                  <c:v>-5.6846399999999997E-4</c:v>
                </c:pt>
                <c:pt idx="226">
                  <c:v>3.6516800000000002E-4</c:v>
                </c:pt>
                <c:pt idx="227">
                  <c:v>-8.1743000000000007E-3</c:v>
                </c:pt>
                <c:pt idx="228">
                  <c:v>-2.05398E-3</c:v>
                </c:pt>
                <c:pt idx="229">
                  <c:v>-4.7801700000000003E-3</c:v>
                </c:pt>
                <c:pt idx="230">
                  <c:v>-1.39419E-2</c:v>
                </c:pt>
                <c:pt idx="231">
                  <c:v>3.9379599999999999E-3</c:v>
                </c:pt>
                <c:pt idx="232">
                  <c:v>-1.77345E-2</c:v>
                </c:pt>
                <c:pt idx="233">
                  <c:v>1.6344299999999999E-2</c:v>
                </c:pt>
                <c:pt idx="234">
                  <c:v>-2.3539299999999999E-2</c:v>
                </c:pt>
                <c:pt idx="235">
                  <c:v>4.7991800000000001E-2</c:v>
                </c:pt>
                <c:pt idx="236">
                  <c:v>-2.10371E-2</c:v>
                </c:pt>
                <c:pt idx="237">
                  <c:v>3.1867000000000002E-3</c:v>
                </c:pt>
                <c:pt idx="238">
                  <c:v>-0.10449799999999999</c:v>
                </c:pt>
                <c:pt idx="239">
                  <c:v>-4.9610099999999997E-2</c:v>
                </c:pt>
                <c:pt idx="240">
                  <c:v>-2.23112E-2</c:v>
                </c:pt>
                <c:pt idx="241">
                  <c:v>-3.1244299999999999E-2</c:v>
                </c:pt>
                <c:pt idx="242">
                  <c:v>-1.2821600000000001E-2</c:v>
                </c:pt>
                <c:pt idx="243">
                  <c:v>-1.7518700000000002E-2</c:v>
                </c:pt>
                <c:pt idx="244">
                  <c:v>-2.9796699999999999E-2</c:v>
                </c:pt>
                <c:pt idx="245">
                  <c:v>-1.24273E-2</c:v>
                </c:pt>
                <c:pt idx="246">
                  <c:v>3.22413E-3</c:v>
                </c:pt>
                <c:pt idx="247">
                  <c:v>5.43594E-4</c:v>
                </c:pt>
                <c:pt idx="248">
                  <c:v>2.7468200000000001E-3</c:v>
                </c:pt>
                <c:pt idx="249">
                  <c:v>-2.16639E-2</c:v>
                </c:pt>
                <c:pt idx="250">
                  <c:v>4.1539399999999997E-2</c:v>
                </c:pt>
                <c:pt idx="251">
                  <c:v>3.2278099999999997E-2</c:v>
                </c:pt>
                <c:pt idx="252">
                  <c:v>2.6020999999999999E-2</c:v>
                </c:pt>
                <c:pt idx="253">
                  <c:v>4.96435E-2</c:v>
                </c:pt>
                <c:pt idx="254">
                  <c:v>5.7418799999999999E-2</c:v>
                </c:pt>
                <c:pt idx="255">
                  <c:v>-8.2407000000000001E-3</c:v>
                </c:pt>
                <c:pt idx="256">
                  <c:v>-2.0499200000000002E-3</c:v>
                </c:pt>
                <c:pt idx="257">
                  <c:v>-6.81205E-2</c:v>
                </c:pt>
                <c:pt idx="258">
                  <c:v>-1.8298600000000002E-2</c:v>
                </c:pt>
                <c:pt idx="259">
                  <c:v>-7.7373499999999998E-2</c:v>
                </c:pt>
                <c:pt idx="260">
                  <c:v>-4.0049800000000003E-2</c:v>
                </c:pt>
                <c:pt idx="261">
                  <c:v>0.13184199999999999</c:v>
                </c:pt>
                <c:pt idx="262">
                  <c:v>-3.3443899999999999E-2</c:v>
                </c:pt>
                <c:pt idx="263">
                  <c:v>3.2597500000000001E-2</c:v>
                </c:pt>
                <c:pt idx="264">
                  <c:v>1.8631000000000002E-2</c:v>
                </c:pt>
                <c:pt idx="265">
                  <c:v>-0.18590000000000001</c:v>
                </c:pt>
                <c:pt idx="266">
                  <c:v>-8.5846400000000003E-2</c:v>
                </c:pt>
                <c:pt idx="267">
                  <c:v>0.17701600000000001</c:v>
                </c:pt>
                <c:pt idx="268">
                  <c:v>6.6266099999999998E-3</c:v>
                </c:pt>
                <c:pt idx="269">
                  <c:v>7.3730199999999996E-2</c:v>
                </c:pt>
                <c:pt idx="270">
                  <c:v>0.155975</c:v>
                </c:pt>
                <c:pt idx="271">
                  <c:v>1.3427700000000001E-2</c:v>
                </c:pt>
                <c:pt idx="272">
                  <c:v>-7.5120400000000004E-2</c:v>
                </c:pt>
                <c:pt idx="273">
                  <c:v>7.6293899999999998E-3</c:v>
                </c:pt>
                <c:pt idx="274">
                  <c:v>-6.2696899999999996E-3</c:v>
                </c:pt>
                <c:pt idx="275">
                  <c:v>-8.8174299999999994E-3</c:v>
                </c:pt>
                <c:pt idx="276">
                  <c:v>-4.1929399999999999E-2</c:v>
                </c:pt>
                <c:pt idx="277">
                  <c:v>-9.5438999999999995E-4</c:v>
                </c:pt>
                <c:pt idx="278">
                  <c:v>-3.78013E-3</c:v>
                </c:pt>
                <c:pt idx="279">
                  <c:v>-4.1742300000000001E-3</c:v>
                </c:pt>
                <c:pt idx="280">
                  <c:v>-9.3769999999999997E-4</c:v>
                </c:pt>
                <c:pt idx="281">
                  <c:v>5.15366E-3</c:v>
                </c:pt>
                <c:pt idx="282">
                  <c:v>6.9427299999999997E-2</c:v>
                </c:pt>
                <c:pt idx="283">
                  <c:v>2.1601700000000001E-2</c:v>
                </c:pt>
                <c:pt idx="284">
                  <c:v>1.6622499999999998E-2</c:v>
                </c:pt>
                <c:pt idx="285">
                  <c:v>0.15536900000000001</c:v>
                </c:pt>
                <c:pt idx="286">
                  <c:v>1.1243799999999999E-3</c:v>
                </c:pt>
                <c:pt idx="287">
                  <c:v>0.126801</c:v>
                </c:pt>
                <c:pt idx="288">
                  <c:v>-0.42562699999999998</c:v>
                </c:pt>
                <c:pt idx="289">
                  <c:v>-3.8331999999999998E-2</c:v>
                </c:pt>
                <c:pt idx="290">
                  <c:v>-2.6560299999999998E-2</c:v>
                </c:pt>
                <c:pt idx="291">
                  <c:v>-6.2365500000000004E-3</c:v>
                </c:pt>
                <c:pt idx="292">
                  <c:v>4.7717699999999998E-3</c:v>
                </c:pt>
                <c:pt idx="293">
                  <c:v>4.1162999999999998E-3</c:v>
                </c:pt>
                <c:pt idx="294">
                  <c:v>-1.46017E-2</c:v>
                </c:pt>
                <c:pt idx="295">
                  <c:v>-3.0157699999999999E-2</c:v>
                </c:pt>
                <c:pt idx="296">
                  <c:v>-8.3568099999999992E-3</c:v>
                </c:pt>
                <c:pt idx="297">
                  <c:v>-5.3236500000000001E-3</c:v>
                </c:pt>
                <c:pt idx="298">
                  <c:v>-1.91712E-3</c:v>
                </c:pt>
                <c:pt idx="299">
                  <c:v>-5.2323300000000003E-3</c:v>
                </c:pt>
                <c:pt idx="300">
                  <c:v>-2.59378E-2</c:v>
                </c:pt>
                <c:pt idx="301">
                  <c:v>-3.0953899999999999E-3</c:v>
                </c:pt>
                <c:pt idx="302">
                  <c:v>-3.71361E-3</c:v>
                </c:pt>
                <c:pt idx="303">
                  <c:v>9.9503999999999999E-3</c:v>
                </c:pt>
                <c:pt idx="304">
                  <c:v>-4.5996200000000001E-2</c:v>
                </c:pt>
                <c:pt idx="305">
                  <c:v>-1.19834E-2</c:v>
                </c:pt>
                <c:pt idx="306">
                  <c:v>3.6825700000000003E-2</c:v>
                </c:pt>
                <c:pt idx="307">
                  <c:v>0.120909</c:v>
                </c:pt>
                <c:pt idx="308">
                  <c:v>-9.8419199999999998E-2</c:v>
                </c:pt>
                <c:pt idx="309">
                  <c:v>-2.4394999999999998E-3</c:v>
                </c:pt>
                <c:pt idx="310">
                  <c:v>-1.9475900000000001E-2</c:v>
                </c:pt>
                <c:pt idx="311">
                  <c:v>9.7510200000000004E-4</c:v>
                </c:pt>
                <c:pt idx="312">
                  <c:v>-2.3817399999999998E-3</c:v>
                </c:pt>
                <c:pt idx="313">
                  <c:v>-4.7635100000000003E-3</c:v>
                </c:pt>
                <c:pt idx="314">
                  <c:v>-4.9087100000000002E-3</c:v>
                </c:pt>
                <c:pt idx="315">
                  <c:v>-1.1531100000000001E-2</c:v>
                </c:pt>
                <c:pt idx="316">
                  <c:v>-5.9003800000000002E-3</c:v>
                </c:pt>
                <c:pt idx="317">
                  <c:v>1.67227E-3</c:v>
                </c:pt>
                <c:pt idx="318">
                  <c:v>1.2750900000000001E-2</c:v>
                </c:pt>
                <c:pt idx="319">
                  <c:v>-1.7178300000000001E-2</c:v>
                </c:pt>
                <c:pt idx="320">
                  <c:v>-2.3792500000000001E-2</c:v>
                </c:pt>
                <c:pt idx="321">
                  <c:v>-1.05684E-2</c:v>
                </c:pt>
                <c:pt idx="322">
                  <c:v>-8.1286399999999995E-3</c:v>
                </c:pt>
                <c:pt idx="323">
                  <c:v>-2.42367E-2</c:v>
                </c:pt>
                <c:pt idx="324">
                  <c:v>9.3846799999999994E-2</c:v>
                </c:pt>
                <c:pt idx="325">
                  <c:v>-3.7116099999999999E-2</c:v>
                </c:pt>
                <c:pt idx="326">
                  <c:v>-2.9273500000000001E-2</c:v>
                </c:pt>
                <c:pt idx="327">
                  <c:v>6.1767599999999999E-2</c:v>
                </c:pt>
                <c:pt idx="328">
                  <c:v>-1.08757E-2</c:v>
                </c:pt>
                <c:pt idx="329">
                  <c:v>-1.2290499999999999E-2</c:v>
                </c:pt>
                <c:pt idx="330">
                  <c:v>1.89638E-3</c:v>
                </c:pt>
                <c:pt idx="331">
                  <c:v>5.1865599999999998E-3</c:v>
                </c:pt>
                <c:pt idx="332">
                  <c:v>1.21999E-3</c:v>
                </c:pt>
                <c:pt idx="333">
                  <c:v>-2.28591E-2</c:v>
                </c:pt>
                <c:pt idx="334">
                  <c:v>-3.8543500000000001E-2</c:v>
                </c:pt>
                <c:pt idx="335">
                  <c:v>-1.20735E-3</c:v>
                </c:pt>
                <c:pt idx="336">
                  <c:v>5.56474E-2</c:v>
                </c:pt>
                <c:pt idx="337">
                  <c:v>-3.0046E-2</c:v>
                </c:pt>
                <c:pt idx="338">
                  <c:v>2.7675600000000001E-3</c:v>
                </c:pt>
                <c:pt idx="339">
                  <c:v>-1.1953399999999999E-2</c:v>
                </c:pt>
                <c:pt idx="340">
                  <c:v>7.3862099999999996E-4</c:v>
                </c:pt>
                <c:pt idx="341">
                  <c:v>6.8257500000000002E-3</c:v>
                </c:pt>
                <c:pt idx="342">
                  <c:v>1.02573E-2</c:v>
                </c:pt>
                <c:pt idx="343">
                  <c:v>4.8340299999999996E-3</c:v>
                </c:pt>
                <c:pt idx="344">
                  <c:v>8.4647499999999996E-4</c:v>
                </c:pt>
                <c:pt idx="345">
                  <c:v>-3.3195E-3</c:v>
                </c:pt>
                <c:pt idx="346">
                  <c:v>8.9626299999999992E-3</c:v>
                </c:pt>
                <c:pt idx="347">
                  <c:v>1.8257300000000001E-2</c:v>
                </c:pt>
                <c:pt idx="348">
                  <c:v>2.2975200000000001E-2</c:v>
                </c:pt>
                <c:pt idx="349">
                  <c:v>2.8796199999999998E-3</c:v>
                </c:pt>
                <c:pt idx="350">
                  <c:v>1.38175E-2</c:v>
                </c:pt>
                <c:pt idx="351">
                  <c:v>9.2570800000000009E-3</c:v>
                </c:pt>
                <c:pt idx="352">
                  <c:v>2.5564400000000001E-2</c:v>
                </c:pt>
                <c:pt idx="353">
                  <c:v>-1.1535399999999999E-2</c:v>
                </c:pt>
                <c:pt idx="354">
                  <c:v>3.9377199999999996E-3</c:v>
                </c:pt>
                <c:pt idx="355">
                  <c:v>-1.2203200000000001E-2</c:v>
                </c:pt>
                <c:pt idx="356">
                  <c:v>-0.109232</c:v>
                </c:pt>
                <c:pt idx="357">
                  <c:v>2.19793E-2</c:v>
                </c:pt>
                <c:pt idx="358">
                  <c:v>-1.3485000000000001E-3</c:v>
                </c:pt>
                <c:pt idx="359">
                  <c:v>-1.4514900000000001E-2</c:v>
                </c:pt>
                <c:pt idx="360">
                  <c:v>1.9547700000000001E-2</c:v>
                </c:pt>
                <c:pt idx="361">
                  <c:v>5.8547299999999998E-3</c:v>
                </c:pt>
                <c:pt idx="362">
                  <c:v>1.00705E-2</c:v>
                </c:pt>
                <c:pt idx="363">
                  <c:v>5.1410800000000001E-3</c:v>
                </c:pt>
                <c:pt idx="364">
                  <c:v>-6.2227199999999999E-5</c:v>
                </c:pt>
                <c:pt idx="365">
                  <c:v>-2.4771699999999999E-3</c:v>
                </c:pt>
                <c:pt idx="366">
                  <c:v>1.43564E-3</c:v>
                </c:pt>
                <c:pt idx="367">
                  <c:v>-4.6306799999999999E-3</c:v>
                </c:pt>
                <c:pt idx="368">
                  <c:v>2.4369200000000001E-2</c:v>
                </c:pt>
                <c:pt idx="369">
                  <c:v>-6.8838600000000003E-3</c:v>
                </c:pt>
                <c:pt idx="370">
                  <c:v>1.48091E-2</c:v>
                </c:pt>
                <c:pt idx="371">
                  <c:v>3.2232299999999998E-2</c:v>
                </c:pt>
                <c:pt idx="372">
                  <c:v>7.2116899999999998E-3</c:v>
                </c:pt>
                <c:pt idx="373">
                  <c:v>2.3726000000000001E-2</c:v>
                </c:pt>
                <c:pt idx="374">
                  <c:v>2.8398300000000001E-2</c:v>
                </c:pt>
                <c:pt idx="375">
                  <c:v>5.5182500000000002E-2</c:v>
                </c:pt>
                <c:pt idx="376">
                  <c:v>-5.0605799999999999E-2</c:v>
                </c:pt>
                <c:pt idx="377">
                  <c:v>0.119187</c:v>
                </c:pt>
                <c:pt idx="378">
                  <c:v>2.9016500000000001E-2</c:v>
                </c:pt>
                <c:pt idx="379">
                  <c:v>-2.12736E-2</c:v>
                </c:pt>
                <c:pt idx="380">
                  <c:v>-2.3104E-2</c:v>
                </c:pt>
                <c:pt idx="381">
                  <c:v>2.2365099999999999E-2</c:v>
                </c:pt>
                <c:pt idx="382">
                  <c:v>1.8485499999999998E-2</c:v>
                </c:pt>
                <c:pt idx="383">
                  <c:v>-1.27096E-2</c:v>
                </c:pt>
                <c:pt idx="384">
                  <c:v>2.81491E-2</c:v>
                </c:pt>
                <c:pt idx="385">
                  <c:v>0.100726</c:v>
                </c:pt>
                <c:pt idx="386">
                  <c:v>2.1847200000000001E-2</c:v>
                </c:pt>
                <c:pt idx="387">
                  <c:v>6.6969400000000002E-3</c:v>
                </c:pt>
                <c:pt idx="388">
                  <c:v>1.0676400000000001E-2</c:v>
                </c:pt>
                <c:pt idx="389">
                  <c:v>-1.6124699999999999E-2</c:v>
                </c:pt>
                <c:pt idx="390">
                  <c:v>3.5332200000000001E-2</c:v>
                </c:pt>
                <c:pt idx="391">
                  <c:v>-1.36852E-4</c:v>
                </c:pt>
                <c:pt idx="392">
                  <c:v>6.03771E-3</c:v>
                </c:pt>
                <c:pt idx="393">
                  <c:v>1.0643100000000001E-2</c:v>
                </c:pt>
                <c:pt idx="394">
                  <c:v>1.4668E-2</c:v>
                </c:pt>
                <c:pt idx="395">
                  <c:v>1.89128E-2</c:v>
                </c:pt>
                <c:pt idx="396">
                  <c:v>1.7224099999999999E-2</c:v>
                </c:pt>
                <c:pt idx="397">
                  <c:v>9.3817699999999993E-3</c:v>
                </c:pt>
                <c:pt idx="398">
                  <c:v>-1.6431799999999999E-3</c:v>
                </c:pt>
                <c:pt idx="399">
                  <c:v>-1.7157800000000001E-2</c:v>
                </c:pt>
                <c:pt idx="400">
                  <c:v>-2.7008500000000001E-2</c:v>
                </c:pt>
                <c:pt idx="401">
                  <c:v>2.66552E-2</c:v>
                </c:pt>
                <c:pt idx="402">
                  <c:v>1.17016E-2</c:v>
                </c:pt>
                <c:pt idx="403">
                  <c:v>0.32647300000000001</c:v>
                </c:pt>
                <c:pt idx="404">
                  <c:v>7.3237399999999996E-3</c:v>
                </c:pt>
                <c:pt idx="405">
                  <c:v>1.55935E-2</c:v>
                </c:pt>
                <c:pt idx="406">
                  <c:v>2.3597699999999999E-2</c:v>
                </c:pt>
                <c:pt idx="407">
                  <c:v>7.5850699999999993E-2</c:v>
                </c:pt>
                <c:pt idx="408">
                  <c:v>3.5701299999999998E-2</c:v>
                </c:pt>
                <c:pt idx="409">
                  <c:v>2.4713800000000001E-2</c:v>
                </c:pt>
                <c:pt idx="410">
                  <c:v>5.6390000000000003E-2</c:v>
                </c:pt>
                <c:pt idx="411">
                  <c:v>3.8771899999999998E-2</c:v>
                </c:pt>
                <c:pt idx="412">
                  <c:v>0.53402499999999997</c:v>
                </c:pt>
                <c:pt idx="413">
                  <c:v>7.8030600000000006E-2</c:v>
                </c:pt>
                <c:pt idx="414">
                  <c:v>8.7552099999999994E-3</c:v>
                </c:pt>
                <c:pt idx="415">
                  <c:v>4.16183E-3</c:v>
                </c:pt>
                <c:pt idx="416">
                  <c:v>4.4547799999999999E-2</c:v>
                </c:pt>
                <c:pt idx="417">
                  <c:v>2.1468899999999999E-2</c:v>
                </c:pt>
                <c:pt idx="418">
                  <c:v>3.3054100000000003E-2</c:v>
                </c:pt>
                <c:pt idx="419">
                  <c:v>2.2808999999999999E-2</c:v>
                </c:pt>
                <c:pt idx="420">
                  <c:v>4.0377400000000001E-2</c:v>
                </c:pt>
                <c:pt idx="421">
                  <c:v>2.5564400000000001E-2</c:v>
                </c:pt>
                <c:pt idx="422">
                  <c:v>3.34191E-2</c:v>
                </c:pt>
                <c:pt idx="423">
                  <c:v>0.23239399999999999</c:v>
                </c:pt>
                <c:pt idx="424">
                  <c:v>0.329378</c:v>
                </c:pt>
                <c:pt idx="425">
                  <c:v>4.03028E-2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0-4F0B-B033-09E5623185D2}"/>
            </c:ext>
          </c:extLst>
        </c:ser>
        <c:ser>
          <c:idx val="1"/>
          <c:order val="1"/>
          <c:tx>
            <c:v>Points in Fit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Fit_2!$J$17:$J$405</c:f>
              <c:numCache>
                <c:formatCode>General</c:formatCode>
                <c:ptCount val="389"/>
                <c:pt idx="0">
                  <c:v>231.726</c:v>
                </c:pt>
                <c:pt idx="1">
                  <c:v>202.50899999999999</c:v>
                </c:pt>
                <c:pt idx="2">
                  <c:v>100.318</c:v>
                </c:pt>
                <c:pt idx="3">
                  <c:v>75.697900000000004</c:v>
                </c:pt>
                <c:pt idx="4">
                  <c:v>50.7273</c:v>
                </c:pt>
                <c:pt idx="5">
                  <c:v>40.404800000000002</c:v>
                </c:pt>
                <c:pt idx="6">
                  <c:v>30.847300000000001</c:v>
                </c:pt>
                <c:pt idx="7">
                  <c:v>20.588699999999999</c:v>
                </c:pt>
                <c:pt idx="8">
                  <c:v>10.6342</c:v>
                </c:pt>
                <c:pt idx="9">
                  <c:v>5.6088199999999997</c:v>
                </c:pt>
                <c:pt idx="10">
                  <c:v>3.1810900000000002</c:v>
                </c:pt>
                <c:pt idx="11">
                  <c:v>181.25</c:v>
                </c:pt>
                <c:pt idx="12">
                  <c:v>100.379</c:v>
                </c:pt>
                <c:pt idx="13">
                  <c:v>75.332800000000006</c:v>
                </c:pt>
                <c:pt idx="14">
                  <c:v>50.236899999999999</c:v>
                </c:pt>
                <c:pt idx="15">
                  <c:v>40.141599999999997</c:v>
                </c:pt>
                <c:pt idx="16">
                  <c:v>30.243200000000002</c:v>
                </c:pt>
                <c:pt idx="17">
                  <c:v>20.1755</c:v>
                </c:pt>
                <c:pt idx="18">
                  <c:v>10.154500000000001</c:v>
                </c:pt>
                <c:pt idx="19">
                  <c:v>5.5354999999999999</c:v>
                </c:pt>
                <c:pt idx="20">
                  <c:v>2.2936800000000002</c:v>
                </c:pt>
                <c:pt idx="21">
                  <c:v>23.7303</c:v>
                </c:pt>
                <c:pt idx="22">
                  <c:v>20.086099999999998</c:v>
                </c:pt>
                <c:pt idx="23">
                  <c:v>10.068300000000001</c:v>
                </c:pt>
                <c:pt idx="24">
                  <c:v>29.597799999999999</c:v>
                </c:pt>
                <c:pt idx="25">
                  <c:v>20.7501</c:v>
                </c:pt>
                <c:pt idx="26">
                  <c:v>4.7845599999999999</c:v>
                </c:pt>
                <c:pt idx="27">
                  <c:v>102.149</c:v>
                </c:pt>
                <c:pt idx="28">
                  <c:v>75.349400000000003</c:v>
                </c:pt>
                <c:pt idx="29">
                  <c:v>50.770899999999997</c:v>
                </c:pt>
                <c:pt idx="30">
                  <c:v>20.4727</c:v>
                </c:pt>
                <c:pt idx="31">
                  <c:v>10.369400000000001</c:v>
                </c:pt>
                <c:pt idx="32">
                  <c:v>5.0757899999999996</c:v>
                </c:pt>
                <c:pt idx="33">
                  <c:v>105.16800000000001</c:v>
                </c:pt>
                <c:pt idx="34">
                  <c:v>99.944999999999993</c:v>
                </c:pt>
                <c:pt idx="35">
                  <c:v>75.346400000000003</c:v>
                </c:pt>
                <c:pt idx="36">
                  <c:v>50.366999999999997</c:v>
                </c:pt>
                <c:pt idx="37">
                  <c:v>20.346499999999999</c:v>
                </c:pt>
                <c:pt idx="38">
                  <c:v>9.7930299999999999</c:v>
                </c:pt>
                <c:pt idx="39">
                  <c:v>4.9711999999999996</c:v>
                </c:pt>
                <c:pt idx="40">
                  <c:v>146.63</c:v>
                </c:pt>
                <c:pt idx="41">
                  <c:v>141.27199999999999</c:v>
                </c:pt>
                <c:pt idx="42">
                  <c:v>125.045</c:v>
                </c:pt>
                <c:pt idx="43">
                  <c:v>100.252</c:v>
                </c:pt>
                <c:pt idx="44">
                  <c:v>74.954499999999996</c:v>
                </c:pt>
                <c:pt idx="45">
                  <c:v>49.922899999999998</c:v>
                </c:pt>
                <c:pt idx="46">
                  <c:v>30.034199999999998</c:v>
                </c:pt>
                <c:pt idx="47">
                  <c:v>20.2944</c:v>
                </c:pt>
                <c:pt idx="48">
                  <c:v>10.120900000000001</c:v>
                </c:pt>
                <c:pt idx="49">
                  <c:v>4.90062</c:v>
                </c:pt>
                <c:pt idx="50">
                  <c:v>143.46799999999999</c:v>
                </c:pt>
                <c:pt idx="51">
                  <c:v>124.818</c:v>
                </c:pt>
                <c:pt idx="52">
                  <c:v>75.037700000000001</c:v>
                </c:pt>
                <c:pt idx="53">
                  <c:v>49.920200000000001</c:v>
                </c:pt>
                <c:pt idx="54">
                  <c:v>29.822700000000001</c:v>
                </c:pt>
                <c:pt idx="55">
                  <c:v>5.0298299999999996</c:v>
                </c:pt>
                <c:pt idx="56">
                  <c:v>199.95699999999999</c:v>
                </c:pt>
                <c:pt idx="57">
                  <c:v>175.12</c:v>
                </c:pt>
                <c:pt idx="58">
                  <c:v>150.148</c:v>
                </c:pt>
                <c:pt idx="59">
                  <c:v>99.841899999999995</c:v>
                </c:pt>
                <c:pt idx="60">
                  <c:v>75.146000000000001</c:v>
                </c:pt>
                <c:pt idx="61">
                  <c:v>50.000599999999999</c:v>
                </c:pt>
                <c:pt idx="62">
                  <c:v>30.194900000000001</c:v>
                </c:pt>
                <c:pt idx="63">
                  <c:v>20.269600000000001</c:v>
                </c:pt>
                <c:pt idx="64">
                  <c:v>10.0045</c:v>
                </c:pt>
                <c:pt idx="65">
                  <c:v>5.1328300000000002</c:v>
                </c:pt>
                <c:pt idx="66">
                  <c:v>501.25</c:v>
                </c:pt>
                <c:pt idx="67">
                  <c:v>400.35399999999998</c:v>
                </c:pt>
                <c:pt idx="68">
                  <c:v>299.928</c:v>
                </c:pt>
                <c:pt idx="69">
                  <c:v>250.21</c:v>
                </c:pt>
                <c:pt idx="70">
                  <c:v>200.10599999999999</c:v>
                </c:pt>
                <c:pt idx="71">
                  <c:v>175.21</c:v>
                </c:pt>
                <c:pt idx="72">
                  <c:v>150.309</c:v>
                </c:pt>
                <c:pt idx="73">
                  <c:v>125.03400000000001</c:v>
                </c:pt>
                <c:pt idx="74">
                  <c:v>99.918800000000005</c:v>
                </c:pt>
                <c:pt idx="75">
                  <c:v>75.174700000000001</c:v>
                </c:pt>
                <c:pt idx="76">
                  <c:v>50.054400000000001</c:v>
                </c:pt>
                <c:pt idx="77">
                  <c:v>30.313800000000001</c:v>
                </c:pt>
                <c:pt idx="78">
                  <c:v>9.89377</c:v>
                </c:pt>
                <c:pt idx="79">
                  <c:v>5.0132099999999999</c:v>
                </c:pt>
                <c:pt idx="80">
                  <c:v>1169.81</c:v>
                </c:pt>
                <c:pt idx="81">
                  <c:v>1000.65</c:v>
                </c:pt>
                <c:pt idx="82">
                  <c:v>750.34100000000001</c:v>
                </c:pt>
                <c:pt idx="83">
                  <c:v>500.86799999999999</c:v>
                </c:pt>
                <c:pt idx="84">
                  <c:v>400.05200000000002</c:v>
                </c:pt>
                <c:pt idx="85">
                  <c:v>301.38299999999998</c:v>
                </c:pt>
                <c:pt idx="86">
                  <c:v>250.58500000000001</c:v>
                </c:pt>
                <c:pt idx="87">
                  <c:v>200.11099999999999</c:v>
                </c:pt>
                <c:pt idx="88">
                  <c:v>175.91900000000001</c:v>
                </c:pt>
                <c:pt idx="89">
                  <c:v>125.352</c:v>
                </c:pt>
                <c:pt idx="90">
                  <c:v>100.264</c:v>
                </c:pt>
                <c:pt idx="91">
                  <c:v>75.575400000000002</c:v>
                </c:pt>
                <c:pt idx="92">
                  <c:v>50.187100000000001</c:v>
                </c:pt>
                <c:pt idx="93">
                  <c:v>30.309799999999999</c:v>
                </c:pt>
                <c:pt idx="94">
                  <c:v>20.043299999999999</c:v>
                </c:pt>
                <c:pt idx="95">
                  <c:v>10.136799999999999</c:v>
                </c:pt>
                <c:pt idx="96">
                  <c:v>5.1532099999999996</c:v>
                </c:pt>
                <c:pt idx="97">
                  <c:v>1440.79</c:v>
                </c:pt>
                <c:pt idx="98">
                  <c:v>1251.17</c:v>
                </c:pt>
                <c:pt idx="99">
                  <c:v>1000.21</c:v>
                </c:pt>
                <c:pt idx="100">
                  <c:v>750.55200000000002</c:v>
                </c:pt>
                <c:pt idx="101">
                  <c:v>500.40300000000002</c:v>
                </c:pt>
                <c:pt idx="102">
                  <c:v>400.70100000000002</c:v>
                </c:pt>
                <c:pt idx="103">
                  <c:v>299.738</c:v>
                </c:pt>
                <c:pt idx="104">
                  <c:v>249.99299999999999</c:v>
                </c:pt>
                <c:pt idx="105">
                  <c:v>199.56399999999999</c:v>
                </c:pt>
                <c:pt idx="106">
                  <c:v>175.11199999999999</c:v>
                </c:pt>
                <c:pt idx="107">
                  <c:v>150.678</c:v>
                </c:pt>
                <c:pt idx="108">
                  <c:v>124.401</c:v>
                </c:pt>
                <c:pt idx="109">
                  <c:v>100.157</c:v>
                </c:pt>
                <c:pt idx="110">
                  <c:v>75.101600000000005</c:v>
                </c:pt>
                <c:pt idx="111">
                  <c:v>50.211399999999998</c:v>
                </c:pt>
                <c:pt idx="112">
                  <c:v>29.962499999999999</c:v>
                </c:pt>
                <c:pt idx="113">
                  <c:v>20.2636</c:v>
                </c:pt>
                <c:pt idx="114">
                  <c:v>9.7042699999999993</c:v>
                </c:pt>
                <c:pt idx="115">
                  <c:v>5.0406500000000003</c:v>
                </c:pt>
                <c:pt idx="116">
                  <c:v>603.71199999999999</c:v>
                </c:pt>
                <c:pt idx="117">
                  <c:v>501.10700000000003</c:v>
                </c:pt>
                <c:pt idx="118">
                  <c:v>398.98899999999998</c:v>
                </c:pt>
                <c:pt idx="119">
                  <c:v>298.75</c:v>
                </c:pt>
                <c:pt idx="120">
                  <c:v>251.65100000000001</c:v>
                </c:pt>
                <c:pt idx="121">
                  <c:v>200.37100000000001</c:v>
                </c:pt>
                <c:pt idx="122">
                  <c:v>174.95400000000001</c:v>
                </c:pt>
                <c:pt idx="123">
                  <c:v>150.17699999999999</c:v>
                </c:pt>
                <c:pt idx="124">
                  <c:v>125.408</c:v>
                </c:pt>
                <c:pt idx="125">
                  <c:v>99.985299999999995</c:v>
                </c:pt>
                <c:pt idx="126">
                  <c:v>75.913399999999996</c:v>
                </c:pt>
                <c:pt idx="127">
                  <c:v>50.226300000000002</c:v>
                </c:pt>
                <c:pt idx="128">
                  <c:v>30.282299999999999</c:v>
                </c:pt>
                <c:pt idx="129">
                  <c:v>19.8995</c:v>
                </c:pt>
                <c:pt idx="130">
                  <c:v>10.4214</c:v>
                </c:pt>
                <c:pt idx="131">
                  <c:v>4.9885299999999999</c:v>
                </c:pt>
                <c:pt idx="132">
                  <c:v>190.26499999999999</c:v>
                </c:pt>
                <c:pt idx="133">
                  <c:v>174.946</c:v>
                </c:pt>
                <c:pt idx="134">
                  <c:v>150.613</c:v>
                </c:pt>
                <c:pt idx="135">
                  <c:v>124.777</c:v>
                </c:pt>
                <c:pt idx="136">
                  <c:v>100.37</c:v>
                </c:pt>
                <c:pt idx="137">
                  <c:v>74.887799999999999</c:v>
                </c:pt>
                <c:pt idx="138">
                  <c:v>20.729299999999999</c:v>
                </c:pt>
                <c:pt idx="139">
                  <c:v>10.0824</c:v>
                </c:pt>
                <c:pt idx="140">
                  <c:v>5.1923199999999996</c:v>
                </c:pt>
                <c:pt idx="141">
                  <c:v>81.690299999999993</c:v>
                </c:pt>
                <c:pt idx="142">
                  <c:v>75.282600000000002</c:v>
                </c:pt>
                <c:pt idx="143">
                  <c:v>50.963000000000001</c:v>
                </c:pt>
                <c:pt idx="144">
                  <c:v>30.9573</c:v>
                </c:pt>
                <c:pt idx="145">
                  <c:v>20.2654</c:v>
                </c:pt>
                <c:pt idx="146">
                  <c:v>5.0423799999999996</c:v>
                </c:pt>
                <c:pt idx="147">
                  <c:v>155.947</c:v>
                </c:pt>
                <c:pt idx="148">
                  <c:v>150.18799999999999</c:v>
                </c:pt>
                <c:pt idx="149">
                  <c:v>125.059</c:v>
                </c:pt>
                <c:pt idx="150">
                  <c:v>99.917699999999996</c:v>
                </c:pt>
                <c:pt idx="151">
                  <c:v>75.911600000000007</c:v>
                </c:pt>
                <c:pt idx="152">
                  <c:v>49.938000000000002</c:v>
                </c:pt>
                <c:pt idx="153">
                  <c:v>29.976700000000001</c:v>
                </c:pt>
                <c:pt idx="154">
                  <c:v>10.2315</c:v>
                </c:pt>
                <c:pt idx="155">
                  <c:v>5.2750700000000004</c:v>
                </c:pt>
                <c:pt idx="156">
                  <c:v>100.35299999999999</c:v>
                </c:pt>
                <c:pt idx="157">
                  <c:v>75.602999999999994</c:v>
                </c:pt>
                <c:pt idx="158">
                  <c:v>50.743899999999996</c:v>
                </c:pt>
                <c:pt idx="159">
                  <c:v>30.5091</c:v>
                </c:pt>
                <c:pt idx="160">
                  <c:v>21.102599999999999</c:v>
                </c:pt>
                <c:pt idx="161">
                  <c:v>10.504899999999999</c:v>
                </c:pt>
                <c:pt idx="162">
                  <c:v>5.343</c:v>
                </c:pt>
                <c:pt idx="163">
                  <c:v>87.436700000000002</c:v>
                </c:pt>
                <c:pt idx="164">
                  <c:v>75.161299999999997</c:v>
                </c:pt>
                <c:pt idx="165">
                  <c:v>50.136400000000002</c:v>
                </c:pt>
                <c:pt idx="166">
                  <c:v>29.986499999999999</c:v>
                </c:pt>
                <c:pt idx="167">
                  <c:v>20.066600000000001</c:v>
                </c:pt>
                <c:pt idx="168">
                  <c:v>10.266400000000001</c:v>
                </c:pt>
                <c:pt idx="169">
                  <c:v>4.9003500000000004</c:v>
                </c:pt>
                <c:pt idx="170">
                  <c:v>19.976299999999998</c:v>
                </c:pt>
                <c:pt idx="171">
                  <c:v>10.7364</c:v>
                </c:pt>
                <c:pt idx="172">
                  <c:v>5.3193099999999998</c:v>
                </c:pt>
                <c:pt idx="173">
                  <c:v>35.249200000000002</c:v>
                </c:pt>
                <c:pt idx="174">
                  <c:v>10.2501</c:v>
                </c:pt>
                <c:pt idx="175">
                  <c:v>4.6776999999999997</c:v>
                </c:pt>
                <c:pt idx="176">
                  <c:v>54.6143</c:v>
                </c:pt>
                <c:pt idx="177">
                  <c:v>9.9196100000000005</c:v>
                </c:pt>
                <c:pt idx="178">
                  <c:v>4.7057900000000004</c:v>
                </c:pt>
                <c:pt idx="179">
                  <c:v>129.499</c:v>
                </c:pt>
                <c:pt idx="180">
                  <c:v>49.987499999999997</c:v>
                </c:pt>
                <c:pt idx="181">
                  <c:v>20.514600000000002</c:v>
                </c:pt>
                <c:pt idx="182">
                  <c:v>9.7951999999999995</c:v>
                </c:pt>
                <c:pt idx="183">
                  <c:v>4.9233200000000004</c:v>
                </c:pt>
                <c:pt idx="184">
                  <c:v>765.16499999999996</c:v>
                </c:pt>
                <c:pt idx="185">
                  <c:v>750.49900000000002</c:v>
                </c:pt>
                <c:pt idx="186">
                  <c:v>501.05399999999997</c:v>
                </c:pt>
                <c:pt idx="187">
                  <c:v>400.00900000000001</c:v>
                </c:pt>
                <c:pt idx="188">
                  <c:v>300.29399999999998</c:v>
                </c:pt>
                <c:pt idx="189">
                  <c:v>250.66800000000001</c:v>
                </c:pt>
                <c:pt idx="190">
                  <c:v>200.81100000000001</c:v>
                </c:pt>
                <c:pt idx="191">
                  <c:v>175.15600000000001</c:v>
                </c:pt>
                <c:pt idx="192">
                  <c:v>150.68600000000001</c:v>
                </c:pt>
                <c:pt idx="193">
                  <c:v>125.133</c:v>
                </c:pt>
                <c:pt idx="194">
                  <c:v>101.10299999999999</c:v>
                </c:pt>
                <c:pt idx="195">
                  <c:v>74.641099999999994</c:v>
                </c:pt>
                <c:pt idx="196">
                  <c:v>50.262799999999999</c:v>
                </c:pt>
                <c:pt idx="197">
                  <c:v>30.188600000000001</c:v>
                </c:pt>
                <c:pt idx="198">
                  <c:v>20.0154</c:v>
                </c:pt>
                <c:pt idx="199">
                  <c:v>10.342599999999999</c:v>
                </c:pt>
                <c:pt idx="200">
                  <c:v>5.42828</c:v>
                </c:pt>
                <c:pt idx="201">
                  <c:v>1609.8</c:v>
                </c:pt>
                <c:pt idx="202">
                  <c:v>1500.05</c:v>
                </c:pt>
                <c:pt idx="203">
                  <c:v>1249.8800000000001</c:v>
                </c:pt>
                <c:pt idx="204">
                  <c:v>1000.44</c:v>
                </c:pt>
                <c:pt idx="205">
                  <c:v>750.80100000000004</c:v>
                </c:pt>
                <c:pt idx="206">
                  <c:v>500.14600000000002</c:v>
                </c:pt>
                <c:pt idx="207">
                  <c:v>400.08300000000003</c:v>
                </c:pt>
                <c:pt idx="208">
                  <c:v>299.94</c:v>
                </c:pt>
                <c:pt idx="209">
                  <c:v>249.85</c:v>
                </c:pt>
                <c:pt idx="210">
                  <c:v>200.45400000000001</c:v>
                </c:pt>
                <c:pt idx="211">
                  <c:v>175.48</c:v>
                </c:pt>
                <c:pt idx="212">
                  <c:v>150.04900000000001</c:v>
                </c:pt>
                <c:pt idx="213">
                  <c:v>125.16</c:v>
                </c:pt>
                <c:pt idx="214">
                  <c:v>100.136</c:v>
                </c:pt>
                <c:pt idx="215">
                  <c:v>75.089500000000001</c:v>
                </c:pt>
                <c:pt idx="216">
                  <c:v>50.249200000000002</c:v>
                </c:pt>
                <c:pt idx="217">
                  <c:v>19.9512</c:v>
                </c:pt>
                <c:pt idx="218">
                  <c:v>9.9690200000000004</c:v>
                </c:pt>
                <c:pt idx="219">
                  <c:v>5.0501899999999997</c:v>
                </c:pt>
                <c:pt idx="220">
                  <c:v>969.15899999999999</c:v>
                </c:pt>
                <c:pt idx="221">
                  <c:v>750.54700000000003</c:v>
                </c:pt>
                <c:pt idx="222">
                  <c:v>500.053</c:v>
                </c:pt>
                <c:pt idx="223">
                  <c:v>400.04199999999997</c:v>
                </c:pt>
                <c:pt idx="224">
                  <c:v>300.20100000000002</c:v>
                </c:pt>
                <c:pt idx="225">
                  <c:v>250.24600000000001</c:v>
                </c:pt>
                <c:pt idx="226">
                  <c:v>200.42099999999999</c:v>
                </c:pt>
                <c:pt idx="227">
                  <c:v>175.40299999999999</c:v>
                </c:pt>
                <c:pt idx="228">
                  <c:v>149.958</c:v>
                </c:pt>
                <c:pt idx="229">
                  <c:v>124.559</c:v>
                </c:pt>
                <c:pt idx="230">
                  <c:v>99.228099999999998</c:v>
                </c:pt>
                <c:pt idx="231">
                  <c:v>74.706000000000003</c:v>
                </c:pt>
                <c:pt idx="232">
                  <c:v>49.3416</c:v>
                </c:pt>
                <c:pt idx="233">
                  <c:v>29.7956</c:v>
                </c:pt>
                <c:pt idx="234">
                  <c:v>20.3172</c:v>
                </c:pt>
                <c:pt idx="235">
                  <c:v>10.720499999999999</c:v>
                </c:pt>
                <c:pt idx="236">
                  <c:v>4.9208999999999996</c:v>
                </c:pt>
                <c:pt idx="237">
                  <c:v>138.61500000000001</c:v>
                </c:pt>
                <c:pt idx="238">
                  <c:v>124.65300000000001</c:v>
                </c:pt>
                <c:pt idx="239">
                  <c:v>74.992599999999996</c:v>
                </c:pt>
                <c:pt idx="240">
                  <c:v>50.240400000000001</c:v>
                </c:pt>
                <c:pt idx="241">
                  <c:v>30.859400000000001</c:v>
                </c:pt>
                <c:pt idx="242">
                  <c:v>10.0261</c:v>
                </c:pt>
                <c:pt idx="243">
                  <c:v>75.130399999999995</c:v>
                </c:pt>
                <c:pt idx="244">
                  <c:v>50.199199999999998</c:v>
                </c:pt>
                <c:pt idx="245">
                  <c:v>20.2807</c:v>
                </c:pt>
                <c:pt idx="246">
                  <c:v>9.8673099999999998</c:v>
                </c:pt>
                <c:pt idx="247">
                  <c:v>4.9068500000000004</c:v>
                </c:pt>
                <c:pt idx="248">
                  <c:v>1040.4000000000001</c:v>
                </c:pt>
                <c:pt idx="249">
                  <c:v>749.93600000000004</c:v>
                </c:pt>
                <c:pt idx="250">
                  <c:v>499.98599999999999</c:v>
                </c:pt>
                <c:pt idx="251">
                  <c:v>400.488</c:v>
                </c:pt>
                <c:pt idx="252">
                  <c:v>300.18</c:v>
                </c:pt>
                <c:pt idx="253">
                  <c:v>250.10599999999999</c:v>
                </c:pt>
                <c:pt idx="254">
                  <c:v>200.01300000000001</c:v>
                </c:pt>
                <c:pt idx="255">
                  <c:v>175.20599999999999</c:v>
                </c:pt>
                <c:pt idx="256">
                  <c:v>149.96799999999999</c:v>
                </c:pt>
                <c:pt idx="257">
                  <c:v>125.00700000000001</c:v>
                </c:pt>
                <c:pt idx="258">
                  <c:v>99.919200000000004</c:v>
                </c:pt>
                <c:pt idx="259">
                  <c:v>50.023600000000002</c:v>
                </c:pt>
                <c:pt idx="260">
                  <c:v>9.9649199999999993</c:v>
                </c:pt>
                <c:pt idx="261">
                  <c:v>4.9125800000000002</c:v>
                </c:pt>
                <c:pt idx="262">
                  <c:v>2214.1999999999998</c:v>
                </c:pt>
                <c:pt idx="263">
                  <c:v>1500.83</c:v>
                </c:pt>
                <c:pt idx="264">
                  <c:v>1248.33</c:v>
                </c:pt>
                <c:pt idx="265">
                  <c:v>1000.57</c:v>
                </c:pt>
                <c:pt idx="266">
                  <c:v>749.37300000000005</c:v>
                </c:pt>
                <c:pt idx="267">
                  <c:v>501.18700000000001</c:v>
                </c:pt>
                <c:pt idx="268">
                  <c:v>401.01400000000001</c:v>
                </c:pt>
                <c:pt idx="269">
                  <c:v>299.05900000000003</c:v>
                </c:pt>
                <c:pt idx="270">
                  <c:v>249.98</c:v>
                </c:pt>
                <c:pt idx="271">
                  <c:v>201.648</c:v>
                </c:pt>
                <c:pt idx="272">
                  <c:v>174.98400000000001</c:v>
                </c:pt>
                <c:pt idx="273">
                  <c:v>149.15299999999999</c:v>
                </c:pt>
                <c:pt idx="274">
                  <c:v>125.32</c:v>
                </c:pt>
                <c:pt idx="275">
                  <c:v>99.758899999999997</c:v>
                </c:pt>
                <c:pt idx="276">
                  <c:v>76.115099999999998</c:v>
                </c:pt>
                <c:pt idx="277">
                  <c:v>50.651499999999999</c:v>
                </c:pt>
                <c:pt idx="278">
                  <c:v>10.154500000000001</c:v>
                </c:pt>
                <c:pt idx="279">
                  <c:v>5.0451699999999997</c:v>
                </c:pt>
                <c:pt idx="280">
                  <c:v>1283.6600000000001</c:v>
                </c:pt>
                <c:pt idx="281">
                  <c:v>1251.8499999999999</c:v>
                </c:pt>
                <c:pt idx="282">
                  <c:v>1001.32</c:v>
                </c:pt>
                <c:pt idx="283">
                  <c:v>751.31500000000005</c:v>
                </c:pt>
                <c:pt idx="284">
                  <c:v>500.613</c:v>
                </c:pt>
                <c:pt idx="285">
                  <c:v>399.46800000000002</c:v>
                </c:pt>
                <c:pt idx="286">
                  <c:v>299.89400000000001</c:v>
                </c:pt>
                <c:pt idx="287">
                  <c:v>250.41200000000001</c:v>
                </c:pt>
                <c:pt idx="288">
                  <c:v>200.51499999999999</c:v>
                </c:pt>
                <c:pt idx="289">
                  <c:v>174.69</c:v>
                </c:pt>
                <c:pt idx="290">
                  <c:v>150.37899999999999</c:v>
                </c:pt>
                <c:pt idx="291">
                  <c:v>125.19499999999999</c:v>
                </c:pt>
                <c:pt idx="292">
                  <c:v>100.678</c:v>
                </c:pt>
                <c:pt idx="293">
                  <c:v>74.726799999999997</c:v>
                </c:pt>
                <c:pt idx="294">
                  <c:v>50.370100000000001</c:v>
                </c:pt>
                <c:pt idx="295">
                  <c:v>29.282499999999999</c:v>
                </c:pt>
                <c:pt idx="296">
                  <c:v>19.993600000000001</c:v>
                </c:pt>
                <c:pt idx="297">
                  <c:v>9.9935200000000002</c:v>
                </c:pt>
                <c:pt idx="298">
                  <c:v>5.6711299999999998</c:v>
                </c:pt>
                <c:pt idx="299">
                  <c:v>157.416</c:v>
                </c:pt>
                <c:pt idx="300">
                  <c:v>150.745</c:v>
                </c:pt>
                <c:pt idx="301">
                  <c:v>124.67400000000001</c:v>
                </c:pt>
                <c:pt idx="302">
                  <c:v>100.32599999999999</c:v>
                </c:pt>
                <c:pt idx="303">
                  <c:v>75.902500000000003</c:v>
                </c:pt>
                <c:pt idx="304">
                  <c:v>50.012700000000002</c:v>
                </c:pt>
                <c:pt idx="305">
                  <c:v>29.671399999999998</c:v>
                </c:pt>
                <c:pt idx="306">
                  <c:v>20.7819</c:v>
                </c:pt>
                <c:pt idx="307">
                  <c:v>10.374599999999999</c:v>
                </c:pt>
                <c:pt idx="308">
                  <c:v>5.0715899999999996</c:v>
                </c:pt>
                <c:pt idx="309">
                  <c:v>2187.16</c:v>
                </c:pt>
                <c:pt idx="310">
                  <c:v>1500.38</c:v>
                </c:pt>
                <c:pt idx="311">
                  <c:v>1250.3900000000001</c:v>
                </c:pt>
                <c:pt idx="312">
                  <c:v>999.96199999999999</c:v>
                </c:pt>
                <c:pt idx="313">
                  <c:v>750.6</c:v>
                </c:pt>
                <c:pt idx="314">
                  <c:v>500.26299999999998</c:v>
                </c:pt>
                <c:pt idx="315">
                  <c:v>400.221</c:v>
                </c:pt>
                <c:pt idx="316">
                  <c:v>300.21899999999999</c:v>
                </c:pt>
                <c:pt idx="317">
                  <c:v>250.965</c:v>
                </c:pt>
                <c:pt idx="318">
                  <c:v>200.47200000000001</c:v>
                </c:pt>
                <c:pt idx="319">
                  <c:v>174.988</c:v>
                </c:pt>
                <c:pt idx="320">
                  <c:v>149.93899999999999</c:v>
                </c:pt>
                <c:pt idx="321">
                  <c:v>124.995</c:v>
                </c:pt>
                <c:pt idx="322">
                  <c:v>100.20699999999999</c:v>
                </c:pt>
                <c:pt idx="323">
                  <c:v>75.679500000000004</c:v>
                </c:pt>
                <c:pt idx="324">
                  <c:v>50.358400000000003</c:v>
                </c:pt>
                <c:pt idx="325">
                  <c:v>20.022500000000001</c:v>
                </c:pt>
                <c:pt idx="326">
                  <c:v>9.9318899999999992</c:v>
                </c:pt>
                <c:pt idx="327">
                  <c:v>5.2029800000000002</c:v>
                </c:pt>
                <c:pt idx="328">
                  <c:v>1911.46</c:v>
                </c:pt>
                <c:pt idx="329">
                  <c:v>1499.58</c:v>
                </c:pt>
                <c:pt idx="330">
                  <c:v>1251.05</c:v>
                </c:pt>
                <c:pt idx="331">
                  <c:v>1000.7</c:v>
                </c:pt>
                <c:pt idx="332">
                  <c:v>750.38099999999997</c:v>
                </c:pt>
                <c:pt idx="333">
                  <c:v>500.245</c:v>
                </c:pt>
                <c:pt idx="334">
                  <c:v>401.27499999999998</c:v>
                </c:pt>
                <c:pt idx="335">
                  <c:v>300.54300000000001</c:v>
                </c:pt>
                <c:pt idx="336">
                  <c:v>250.45099999999999</c:v>
                </c:pt>
                <c:pt idx="337">
                  <c:v>199.84200000000001</c:v>
                </c:pt>
                <c:pt idx="338">
                  <c:v>174.94800000000001</c:v>
                </c:pt>
                <c:pt idx="339">
                  <c:v>150.23599999999999</c:v>
                </c:pt>
                <c:pt idx="340">
                  <c:v>125.32299999999999</c:v>
                </c:pt>
                <c:pt idx="341">
                  <c:v>99.889799999999994</c:v>
                </c:pt>
                <c:pt idx="342">
                  <c:v>75.035700000000006</c:v>
                </c:pt>
                <c:pt idx="343">
                  <c:v>49.936999999999998</c:v>
                </c:pt>
                <c:pt idx="344">
                  <c:v>30.034199999999998</c:v>
                </c:pt>
                <c:pt idx="345">
                  <c:v>10.0495</c:v>
                </c:pt>
                <c:pt idx="346">
                  <c:v>4.9573299999999998</c:v>
                </c:pt>
                <c:pt idx="347">
                  <c:v>86.187200000000004</c:v>
                </c:pt>
                <c:pt idx="348">
                  <c:v>75.543599999999998</c:v>
                </c:pt>
                <c:pt idx="349">
                  <c:v>50.099200000000003</c:v>
                </c:pt>
                <c:pt idx="350">
                  <c:v>29.925599999999999</c:v>
                </c:pt>
                <c:pt idx="351">
                  <c:v>20.067399999999999</c:v>
                </c:pt>
                <c:pt idx="352">
                  <c:v>10.3652</c:v>
                </c:pt>
                <c:pt idx="353">
                  <c:v>5.3277200000000002</c:v>
                </c:pt>
                <c:pt idx="354">
                  <c:v>56.023800000000001</c:v>
                </c:pt>
                <c:pt idx="355">
                  <c:v>50.516100000000002</c:v>
                </c:pt>
                <c:pt idx="356">
                  <c:v>29.761299999999999</c:v>
                </c:pt>
                <c:pt idx="357">
                  <c:v>20.278700000000001</c:v>
                </c:pt>
                <c:pt idx="358">
                  <c:v>10.190099999999999</c:v>
                </c:pt>
                <c:pt idx="359">
                  <c:v>5.1026999999999996</c:v>
                </c:pt>
                <c:pt idx="360">
                  <c:v>188.60900000000001</c:v>
                </c:pt>
                <c:pt idx="361">
                  <c:v>175.22</c:v>
                </c:pt>
                <c:pt idx="362">
                  <c:v>150.32400000000001</c:v>
                </c:pt>
                <c:pt idx="363">
                  <c:v>125.166</c:v>
                </c:pt>
                <c:pt idx="364">
                  <c:v>100.396</c:v>
                </c:pt>
                <c:pt idx="365">
                  <c:v>75.072100000000006</c:v>
                </c:pt>
                <c:pt idx="366">
                  <c:v>50.2776</c:v>
                </c:pt>
                <c:pt idx="367">
                  <c:v>29.772300000000001</c:v>
                </c:pt>
                <c:pt idx="368">
                  <c:v>20.202000000000002</c:v>
                </c:pt>
                <c:pt idx="369">
                  <c:v>9.76342</c:v>
                </c:pt>
                <c:pt idx="370">
                  <c:v>344.24</c:v>
                </c:pt>
                <c:pt idx="371">
                  <c:v>199.99799999999999</c:v>
                </c:pt>
                <c:pt idx="372">
                  <c:v>99.981499999999997</c:v>
                </c:pt>
                <c:pt idx="373">
                  <c:v>75.264200000000002</c:v>
                </c:pt>
                <c:pt idx="374">
                  <c:v>50.255400000000002</c:v>
                </c:pt>
                <c:pt idx="375">
                  <c:v>40.128700000000002</c:v>
                </c:pt>
                <c:pt idx="376">
                  <c:v>30.046099999999999</c:v>
                </c:pt>
                <c:pt idx="377">
                  <c:v>20.042200000000001</c:v>
                </c:pt>
                <c:pt idx="378">
                  <c:v>4.9584700000000002</c:v>
                </c:pt>
                <c:pt idx="379">
                  <c:v>2.0789200000000001</c:v>
                </c:pt>
                <c:pt idx="380">
                  <c:v>395.11200000000002</c:v>
                </c:pt>
                <c:pt idx="381">
                  <c:v>200.63</c:v>
                </c:pt>
                <c:pt idx="382">
                  <c:v>100.578</c:v>
                </c:pt>
                <c:pt idx="383">
                  <c:v>74.890299999999996</c:v>
                </c:pt>
                <c:pt idx="384">
                  <c:v>50.056699999999999</c:v>
                </c:pt>
                <c:pt idx="385">
                  <c:v>40.382899999999999</c:v>
                </c:pt>
                <c:pt idx="386">
                  <c:v>29.8416</c:v>
                </c:pt>
                <c:pt idx="387">
                  <c:v>20.201499999999999</c:v>
                </c:pt>
                <c:pt idx="388">
                  <c:v>2.3495900000000001</c:v>
                </c:pt>
              </c:numCache>
            </c:numRef>
          </c:xVal>
          <c:yVal>
            <c:numRef>
              <c:f>Fit_2!$K$17:$K$405</c:f>
              <c:numCache>
                <c:formatCode>General</c:formatCode>
                <c:ptCount val="389"/>
                <c:pt idx="0">
                  <c:v>-6.0207799999999999E-3</c:v>
                </c:pt>
                <c:pt idx="1">
                  <c:v>1.31536E-3</c:v>
                </c:pt>
                <c:pt idx="2">
                  <c:v>7.91578E-2</c:v>
                </c:pt>
                <c:pt idx="3">
                  <c:v>1.25313E-2</c:v>
                </c:pt>
                <c:pt idx="4">
                  <c:v>3.4120299999999999E-2</c:v>
                </c:pt>
                <c:pt idx="5">
                  <c:v>-1.1846499999999999E-2</c:v>
                </c:pt>
                <c:pt idx="6">
                  <c:v>-1.33402E-2</c:v>
                </c:pt>
                <c:pt idx="7">
                  <c:v>9.4976399999999999E-3</c:v>
                </c:pt>
                <c:pt idx="8">
                  <c:v>-2.07424E-4</c:v>
                </c:pt>
                <c:pt idx="9">
                  <c:v>-3.8590400000000002E-3</c:v>
                </c:pt>
                <c:pt idx="10">
                  <c:v>-8.1682200000000003E-4</c:v>
                </c:pt>
                <c:pt idx="11">
                  <c:v>1.3805E-2</c:v>
                </c:pt>
                <c:pt idx="12">
                  <c:v>1.6132799999999999E-2</c:v>
                </c:pt>
                <c:pt idx="13">
                  <c:v>-1.7996000000000002E-2</c:v>
                </c:pt>
                <c:pt idx="14">
                  <c:v>-4.4398300000000002E-2</c:v>
                </c:pt>
                <c:pt idx="15">
                  <c:v>9.6514699999999995E-2</c:v>
                </c:pt>
                <c:pt idx="16">
                  <c:v>4.50459E-2</c:v>
                </c:pt>
                <c:pt idx="17">
                  <c:v>2.1555899999999999E-2</c:v>
                </c:pt>
                <c:pt idx="18">
                  <c:v>1.5987399999999999E-2</c:v>
                </c:pt>
                <c:pt idx="19">
                  <c:v>-1.08862E-3</c:v>
                </c:pt>
                <c:pt idx="20">
                  <c:v>-4.06265E-4</c:v>
                </c:pt>
                <c:pt idx="21">
                  <c:v>-4.0381899999999998E-2</c:v>
                </c:pt>
                <c:pt idx="22">
                  <c:v>7.78837E-2</c:v>
                </c:pt>
                <c:pt idx="23">
                  <c:v>0.106116</c:v>
                </c:pt>
                <c:pt idx="24">
                  <c:v>-1.9248999999999999E-2</c:v>
                </c:pt>
                <c:pt idx="25">
                  <c:v>-1.1606200000000001E-2</c:v>
                </c:pt>
                <c:pt idx="26">
                  <c:v>-9.0866100000000002E-3</c:v>
                </c:pt>
                <c:pt idx="27">
                  <c:v>1.34897E-2</c:v>
                </c:pt>
                <c:pt idx="28">
                  <c:v>1.28921E-2</c:v>
                </c:pt>
                <c:pt idx="29">
                  <c:v>-7.2407699999999997E-3</c:v>
                </c:pt>
                <c:pt idx="30">
                  <c:v>0.10346</c:v>
                </c:pt>
                <c:pt idx="31">
                  <c:v>8.9825600000000005E-2</c:v>
                </c:pt>
                <c:pt idx="32">
                  <c:v>1.6334999999999999E-2</c:v>
                </c:pt>
                <c:pt idx="33">
                  <c:v>2.63488E-3</c:v>
                </c:pt>
                <c:pt idx="34">
                  <c:v>5.6431299999999997E-3</c:v>
                </c:pt>
                <c:pt idx="35">
                  <c:v>1.08796E-2</c:v>
                </c:pt>
                <c:pt idx="36">
                  <c:v>-1.8892200000000001E-2</c:v>
                </c:pt>
                <c:pt idx="37">
                  <c:v>2.1115999999999999E-2</c:v>
                </c:pt>
                <c:pt idx="38">
                  <c:v>0.107444</c:v>
                </c:pt>
                <c:pt idx="39">
                  <c:v>-3.4933600000000002E-2</c:v>
                </c:pt>
                <c:pt idx="40">
                  <c:v>1.6580899999999999E-2</c:v>
                </c:pt>
                <c:pt idx="41">
                  <c:v>-2.0601600000000001E-2</c:v>
                </c:pt>
                <c:pt idx="42">
                  <c:v>1.51577E-2</c:v>
                </c:pt>
                <c:pt idx="43">
                  <c:v>2.8840500000000002E-2</c:v>
                </c:pt>
                <c:pt idx="44">
                  <c:v>2.9008300000000001E-2</c:v>
                </c:pt>
                <c:pt idx="45">
                  <c:v>6.1494100000000001E-3</c:v>
                </c:pt>
                <c:pt idx="46">
                  <c:v>-2.3049799999999999E-2</c:v>
                </c:pt>
                <c:pt idx="47">
                  <c:v>-1.0942E-2</c:v>
                </c:pt>
                <c:pt idx="48">
                  <c:v>-4.35853E-2</c:v>
                </c:pt>
                <c:pt idx="49">
                  <c:v>2.93193E-2</c:v>
                </c:pt>
                <c:pt idx="50">
                  <c:v>6.7428399999999999E-3</c:v>
                </c:pt>
                <c:pt idx="51">
                  <c:v>3.6236400000000002E-2</c:v>
                </c:pt>
                <c:pt idx="52">
                  <c:v>3.4672099999999997E-2</c:v>
                </c:pt>
                <c:pt idx="53">
                  <c:v>4.0086999999999998E-2</c:v>
                </c:pt>
                <c:pt idx="54">
                  <c:v>5.4551799999999998E-2</c:v>
                </c:pt>
                <c:pt idx="55">
                  <c:v>-3.9005300000000001E-4</c:v>
                </c:pt>
                <c:pt idx="56">
                  <c:v>-2.0991699999999999E-2</c:v>
                </c:pt>
                <c:pt idx="57">
                  <c:v>1.22988E-2</c:v>
                </c:pt>
                <c:pt idx="58">
                  <c:v>1.5058E-2</c:v>
                </c:pt>
                <c:pt idx="59">
                  <c:v>2.1477199999999998E-2</c:v>
                </c:pt>
                <c:pt idx="60">
                  <c:v>2.9149499999999998E-2</c:v>
                </c:pt>
                <c:pt idx="61">
                  <c:v>2.8257399999999998E-2</c:v>
                </c:pt>
                <c:pt idx="62">
                  <c:v>3.8485499999999999E-2</c:v>
                </c:pt>
                <c:pt idx="63">
                  <c:v>2.0651300000000001E-2</c:v>
                </c:pt>
                <c:pt idx="64">
                  <c:v>-4.3070299999999999E-2</c:v>
                </c:pt>
                <c:pt idx="65">
                  <c:v>-3.06654E-3</c:v>
                </c:pt>
                <c:pt idx="66">
                  <c:v>1.4398099999999999E-3</c:v>
                </c:pt>
                <c:pt idx="67">
                  <c:v>-3.4937900000000001E-3</c:v>
                </c:pt>
                <c:pt idx="68">
                  <c:v>-7.5726500000000002E-3</c:v>
                </c:pt>
                <c:pt idx="69">
                  <c:v>6.5975199999999999E-3</c:v>
                </c:pt>
                <c:pt idx="70">
                  <c:v>-3.8132700000000001E-3</c:v>
                </c:pt>
                <c:pt idx="71">
                  <c:v>1.9730299999999999E-2</c:v>
                </c:pt>
                <c:pt idx="72">
                  <c:v>1.9543199999999998E-3</c:v>
                </c:pt>
                <c:pt idx="73">
                  <c:v>6.3569500000000001E-3</c:v>
                </c:pt>
                <c:pt idx="74">
                  <c:v>8.3908999999999997E-2</c:v>
                </c:pt>
                <c:pt idx="75">
                  <c:v>-4.88377E-3</c:v>
                </c:pt>
                <c:pt idx="76">
                  <c:v>1.2767799999999999E-2</c:v>
                </c:pt>
                <c:pt idx="77">
                  <c:v>2.6683800000000001E-3</c:v>
                </c:pt>
                <c:pt idx="78">
                  <c:v>-5.5995900000000001E-2</c:v>
                </c:pt>
                <c:pt idx="79">
                  <c:v>-1.9074399999999998E-2</c:v>
                </c:pt>
                <c:pt idx="80">
                  <c:v>2.4937700000000002E-3</c:v>
                </c:pt>
                <c:pt idx="81">
                  <c:v>-7.4149400000000001E-3</c:v>
                </c:pt>
                <c:pt idx="82">
                  <c:v>-3.6307000000000002E-3</c:v>
                </c:pt>
                <c:pt idx="83">
                  <c:v>-1.0452299999999999E-2</c:v>
                </c:pt>
                <c:pt idx="84">
                  <c:v>8.2405800000000008E-3</c:v>
                </c:pt>
                <c:pt idx="85">
                  <c:v>-2.8257400000000002E-3</c:v>
                </c:pt>
                <c:pt idx="86">
                  <c:v>-6.3983199999999999E-3</c:v>
                </c:pt>
                <c:pt idx="87">
                  <c:v>-2.8622399999999999E-2</c:v>
                </c:pt>
                <c:pt idx="88">
                  <c:v>-1.12782E-2</c:v>
                </c:pt>
                <c:pt idx="89">
                  <c:v>5.0950099999999998E-2</c:v>
                </c:pt>
                <c:pt idx="90">
                  <c:v>7.8398200000000001E-2</c:v>
                </c:pt>
                <c:pt idx="91">
                  <c:v>2.6473E-2</c:v>
                </c:pt>
                <c:pt idx="92">
                  <c:v>6.8631200000000003E-3</c:v>
                </c:pt>
                <c:pt idx="93">
                  <c:v>6.0995599999999997E-2</c:v>
                </c:pt>
                <c:pt idx="94">
                  <c:v>-4.5871299999999997E-2</c:v>
                </c:pt>
                <c:pt idx="95">
                  <c:v>-1.8742600000000002E-2</c:v>
                </c:pt>
                <c:pt idx="96">
                  <c:v>-1.07203E-2</c:v>
                </c:pt>
                <c:pt idx="97">
                  <c:v>-2.1079200000000001E-3</c:v>
                </c:pt>
                <c:pt idx="98">
                  <c:v>-5.5311300000000004E-3</c:v>
                </c:pt>
                <c:pt idx="99">
                  <c:v>-1.0701199999999999E-2</c:v>
                </c:pt>
                <c:pt idx="100">
                  <c:v>-9.6140800000000005E-3</c:v>
                </c:pt>
                <c:pt idx="101">
                  <c:v>-1.07262E-2</c:v>
                </c:pt>
                <c:pt idx="102">
                  <c:v>-8.6722399999999995E-3</c:v>
                </c:pt>
                <c:pt idx="103">
                  <c:v>-1.03236E-2</c:v>
                </c:pt>
                <c:pt idx="104">
                  <c:v>-1.3950199999999999E-2</c:v>
                </c:pt>
                <c:pt idx="105">
                  <c:v>-2.05393E-2</c:v>
                </c:pt>
                <c:pt idx="106">
                  <c:v>-2.2156200000000002E-3</c:v>
                </c:pt>
                <c:pt idx="107">
                  <c:v>5.7576700000000001E-2</c:v>
                </c:pt>
                <c:pt idx="108">
                  <c:v>-3.0966799999999999E-2</c:v>
                </c:pt>
                <c:pt idx="109">
                  <c:v>-7.2569799999999997E-3</c:v>
                </c:pt>
                <c:pt idx="110">
                  <c:v>-1.24192E-2</c:v>
                </c:pt>
                <c:pt idx="111">
                  <c:v>4.1634999999999998E-2</c:v>
                </c:pt>
                <c:pt idx="112">
                  <c:v>1.0643E-2</c:v>
                </c:pt>
                <c:pt idx="113">
                  <c:v>-1.1974800000000001E-2</c:v>
                </c:pt>
                <c:pt idx="114">
                  <c:v>-1.97968E-2</c:v>
                </c:pt>
                <c:pt idx="115">
                  <c:v>-7.6785100000000004E-3</c:v>
                </c:pt>
                <c:pt idx="116">
                  <c:v>-3.0456200000000002E-3</c:v>
                </c:pt>
                <c:pt idx="117">
                  <c:v>-1.85436E-2</c:v>
                </c:pt>
                <c:pt idx="118">
                  <c:v>-4.6306799999999999E-3</c:v>
                </c:pt>
                <c:pt idx="119">
                  <c:v>3.7169500000000001E-4</c:v>
                </c:pt>
                <c:pt idx="120">
                  <c:v>-2.0908800000000002E-2</c:v>
                </c:pt>
                <c:pt idx="121">
                  <c:v>-8.0456699999999996E-3</c:v>
                </c:pt>
                <c:pt idx="122">
                  <c:v>-3.1576199999999999E-3</c:v>
                </c:pt>
                <c:pt idx="123">
                  <c:v>8.1701299999999994E-3</c:v>
                </c:pt>
                <c:pt idx="124">
                  <c:v>2.1759500000000001E-2</c:v>
                </c:pt>
                <c:pt idx="125">
                  <c:v>-3.4875400000000001E-2</c:v>
                </c:pt>
                <c:pt idx="126">
                  <c:v>-2.35724E-2</c:v>
                </c:pt>
                <c:pt idx="127">
                  <c:v>-6.8505800000000006E-2</c:v>
                </c:pt>
                <c:pt idx="128">
                  <c:v>4.6564099999999997E-2</c:v>
                </c:pt>
                <c:pt idx="129">
                  <c:v>2.1588799999999998E-2</c:v>
                </c:pt>
                <c:pt idx="130">
                  <c:v>-1.0759400000000001E-2</c:v>
                </c:pt>
                <c:pt idx="131">
                  <c:v>-4.1999799999999999E-3</c:v>
                </c:pt>
                <c:pt idx="132">
                  <c:v>1.5439899999999999E-2</c:v>
                </c:pt>
                <c:pt idx="133">
                  <c:v>1.5559199999999999E-3</c:v>
                </c:pt>
                <c:pt idx="134">
                  <c:v>1.2431599999999999E-2</c:v>
                </c:pt>
                <c:pt idx="135">
                  <c:v>-3.2942100000000002E-2</c:v>
                </c:pt>
                <c:pt idx="136">
                  <c:v>1.44107E-2</c:v>
                </c:pt>
                <c:pt idx="137">
                  <c:v>-2.9663800000000001E-2</c:v>
                </c:pt>
                <c:pt idx="138">
                  <c:v>-3.0374500000000001E-3</c:v>
                </c:pt>
                <c:pt idx="139">
                  <c:v>5.6839E-4</c:v>
                </c:pt>
                <c:pt idx="140">
                  <c:v>-1.7261500000000001E-3</c:v>
                </c:pt>
                <c:pt idx="141">
                  <c:v>-7.3016600000000001E-2</c:v>
                </c:pt>
                <c:pt idx="142">
                  <c:v>-2.8493600000000001E-2</c:v>
                </c:pt>
                <c:pt idx="143">
                  <c:v>-2.5423000000000001E-2</c:v>
                </c:pt>
                <c:pt idx="144">
                  <c:v>-1.84438E-2</c:v>
                </c:pt>
                <c:pt idx="145">
                  <c:v>-6.4497899999999997E-2</c:v>
                </c:pt>
                <c:pt idx="146">
                  <c:v>9.4294500000000007E-3</c:v>
                </c:pt>
                <c:pt idx="147">
                  <c:v>-2.1008300000000001E-2</c:v>
                </c:pt>
                <c:pt idx="148">
                  <c:v>6.6389999999999999E-3</c:v>
                </c:pt>
                <c:pt idx="149">
                  <c:v>-1.08373E-3</c:v>
                </c:pt>
                <c:pt idx="150">
                  <c:v>-7.578E-2</c:v>
                </c:pt>
                <c:pt idx="151">
                  <c:v>-3.0291099999999998E-3</c:v>
                </c:pt>
                <c:pt idx="152">
                  <c:v>2.1369499999999999E-3</c:v>
                </c:pt>
                <c:pt idx="153">
                  <c:v>-1.5946100000000001E-2</c:v>
                </c:pt>
                <c:pt idx="154">
                  <c:v>4.4186599999999999E-2</c:v>
                </c:pt>
                <c:pt idx="155">
                  <c:v>-6.0472499999999997E-3</c:v>
                </c:pt>
                <c:pt idx="156">
                  <c:v>3.53944E-3</c:v>
                </c:pt>
                <c:pt idx="157">
                  <c:v>-5.0871400000000004E-3</c:v>
                </c:pt>
                <c:pt idx="158">
                  <c:v>-2.4440299999999998E-3</c:v>
                </c:pt>
                <c:pt idx="159">
                  <c:v>1.7942E-2</c:v>
                </c:pt>
                <c:pt idx="160">
                  <c:v>-4.0153500000000002E-2</c:v>
                </c:pt>
                <c:pt idx="161">
                  <c:v>-8.1008399999999994E-2</c:v>
                </c:pt>
                <c:pt idx="162">
                  <c:v>-8.3174700000000004E-3</c:v>
                </c:pt>
                <c:pt idx="163">
                  <c:v>1.9477100000000001E-2</c:v>
                </c:pt>
                <c:pt idx="164">
                  <c:v>-1.29918E-2</c:v>
                </c:pt>
                <c:pt idx="165">
                  <c:v>-4.7011400000000004E-3</c:v>
                </c:pt>
                <c:pt idx="166">
                  <c:v>-6.3286300000000004E-2</c:v>
                </c:pt>
                <c:pt idx="167">
                  <c:v>-2.57053E-2</c:v>
                </c:pt>
                <c:pt idx="168">
                  <c:v>9.7626199999999996E-2</c:v>
                </c:pt>
                <c:pt idx="169">
                  <c:v>-4.4155100000000001E-3</c:v>
                </c:pt>
                <c:pt idx="170">
                  <c:v>0.100838</c:v>
                </c:pt>
                <c:pt idx="171">
                  <c:v>-1.12867E-3</c:v>
                </c:pt>
                <c:pt idx="172">
                  <c:v>1.8006299999999999E-2</c:v>
                </c:pt>
                <c:pt idx="173">
                  <c:v>-2.6859000000000001E-2</c:v>
                </c:pt>
                <c:pt idx="174">
                  <c:v>-2.4273900000000001E-2</c:v>
                </c:pt>
                <c:pt idx="175">
                  <c:v>-3.0637299999999999E-2</c:v>
                </c:pt>
                <c:pt idx="176">
                  <c:v>-1.01244E-2</c:v>
                </c:pt>
                <c:pt idx="177">
                  <c:v>-5.8054000000000001E-2</c:v>
                </c:pt>
                <c:pt idx="178">
                  <c:v>-5.5132399999999998E-2</c:v>
                </c:pt>
                <c:pt idx="179">
                  <c:v>-3.4481300000000002E-3</c:v>
                </c:pt>
                <c:pt idx="180">
                  <c:v>-5.1253100000000003E-2</c:v>
                </c:pt>
                <c:pt idx="181">
                  <c:v>-2.5854599999999998E-2</c:v>
                </c:pt>
                <c:pt idx="182">
                  <c:v>-4.9400300000000002E-4</c:v>
                </c:pt>
                <c:pt idx="183">
                  <c:v>1.27506E-3</c:v>
                </c:pt>
                <c:pt idx="184">
                  <c:v>-3.6805000000000002E-3</c:v>
                </c:pt>
                <c:pt idx="185">
                  <c:v>-8.0166200000000003E-3</c:v>
                </c:pt>
                <c:pt idx="186">
                  <c:v>-1.29876E-2</c:v>
                </c:pt>
                <c:pt idx="187">
                  <c:v>-2.30291E-2</c:v>
                </c:pt>
                <c:pt idx="188">
                  <c:v>-1.85478E-2</c:v>
                </c:pt>
                <c:pt idx="189">
                  <c:v>-3.0302999999999998E-4</c:v>
                </c:pt>
                <c:pt idx="190">
                  <c:v>-1.6946099999999999E-2</c:v>
                </c:pt>
                <c:pt idx="191">
                  <c:v>-1.3850700000000001E-2</c:v>
                </c:pt>
                <c:pt idx="192">
                  <c:v>-6.9307099999999996E-2</c:v>
                </c:pt>
                <c:pt idx="193">
                  <c:v>-3.57676E-3</c:v>
                </c:pt>
                <c:pt idx="194">
                  <c:v>-2.3867599999999999E-2</c:v>
                </c:pt>
                <c:pt idx="195">
                  <c:v>-2.3248700000000001E-2</c:v>
                </c:pt>
                <c:pt idx="196">
                  <c:v>-1.3278E-2</c:v>
                </c:pt>
                <c:pt idx="197">
                  <c:v>-4.0745699999999996E-3</c:v>
                </c:pt>
                <c:pt idx="198">
                  <c:v>-2.9182900000000001E-2</c:v>
                </c:pt>
                <c:pt idx="199">
                  <c:v>-1.7991500000000001E-2</c:v>
                </c:pt>
                <c:pt idx="200">
                  <c:v>-1.1531400000000001E-2</c:v>
                </c:pt>
                <c:pt idx="201">
                  <c:v>6.8921399999999997E-3</c:v>
                </c:pt>
                <c:pt idx="202">
                  <c:v>-7.2116300000000001E-3</c:v>
                </c:pt>
                <c:pt idx="203">
                  <c:v>-5.2074499999999998E-3</c:v>
                </c:pt>
                <c:pt idx="204">
                  <c:v>-5.6846399999999997E-4</c:v>
                </c:pt>
                <c:pt idx="205">
                  <c:v>3.6516800000000002E-4</c:v>
                </c:pt>
                <c:pt idx="206">
                  <c:v>-8.1743000000000007E-3</c:v>
                </c:pt>
                <c:pt idx="207">
                  <c:v>-2.05398E-3</c:v>
                </c:pt>
                <c:pt idx="208">
                  <c:v>-4.7801700000000003E-3</c:v>
                </c:pt>
                <c:pt idx="209">
                  <c:v>-1.39419E-2</c:v>
                </c:pt>
                <c:pt idx="210">
                  <c:v>3.9379599999999999E-3</c:v>
                </c:pt>
                <c:pt idx="211">
                  <c:v>-1.77345E-2</c:v>
                </c:pt>
                <c:pt idx="212">
                  <c:v>1.6344299999999999E-2</c:v>
                </c:pt>
                <c:pt idx="213">
                  <c:v>-2.3539299999999999E-2</c:v>
                </c:pt>
                <c:pt idx="214">
                  <c:v>4.7991800000000001E-2</c:v>
                </c:pt>
                <c:pt idx="215">
                  <c:v>-2.10371E-2</c:v>
                </c:pt>
                <c:pt idx="216">
                  <c:v>3.1867000000000002E-3</c:v>
                </c:pt>
                <c:pt idx="217">
                  <c:v>-4.9610099999999997E-2</c:v>
                </c:pt>
                <c:pt idx="218">
                  <c:v>-2.23112E-2</c:v>
                </c:pt>
                <c:pt idx="219">
                  <c:v>-3.1244299999999999E-2</c:v>
                </c:pt>
                <c:pt idx="220">
                  <c:v>-1.2821600000000001E-2</c:v>
                </c:pt>
                <c:pt idx="221">
                  <c:v>-1.7518700000000002E-2</c:v>
                </c:pt>
                <c:pt idx="222">
                  <c:v>-2.9796699999999999E-2</c:v>
                </c:pt>
                <c:pt idx="223">
                  <c:v>-1.24273E-2</c:v>
                </c:pt>
                <c:pt idx="224">
                  <c:v>3.22413E-3</c:v>
                </c:pt>
                <c:pt idx="225">
                  <c:v>5.43594E-4</c:v>
                </c:pt>
                <c:pt idx="226">
                  <c:v>2.7468200000000001E-3</c:v>
                </c:pt>
                <c:pt idx="227">
                  <c:v>-2.16639E-2</c:v>
                </c:pt>
                <c:pt idx="228">
                  <c:v>4.1539399999999997E-2</c:v>
                </c:pt>
                <c:pt idx="229">
                  <c:v>3.2278099999999997E-2</c:v>
                </c:pt>
                <c:pt idx="230">
                  <c:v>2.6020999999999999E-2</c:v>
                </c:pt>
                <c:pt idx="231">
                  <c:v>4.96435E-2</c:v>
                </c:pt>
                <c:pt idx="232">
                  <c:v>5.7418799999999999E-2</c:v>
                </c:pt>
                <c:pt idx="233">
                  <c:v>-8.2407000000000001E-3</c:v>
                </c:pt>
                <c:pt idx="234">
                  <c:v>-2.0499200000000002E-3</c:v>
                </c:pt>
                <c:pt idx="235">
                  <c:v>-6.81205E-2</c:v>
                </c:pt>
                <c:pt idx="236">
                  <c:v>-1.8298600000000002E-2</c:v>
                </c:pt>
                <c:pt idx="237">
                  <c:v>-7.7373499999999998E-2</c:v>
                </c:pt>
                <c:pt idx="238">
                  <c:v>-4.0049800000000003E-2</c:v>
                </c:pt>
                <c:pt idx="239">
                  <c:v>-3.3443899999999999E-2</c:v>
                </c:pt>
                <c:pt idx="240">
                  <c:v>3.2597500000000001E-2</c:v>
                </c:pt>
                <c:pt idx="241">
                  <c:v>1.8631000000000002E-2</c:v>
                </c:pt>
                <c:pt idx="242">
                  <c:v>-8.5846400000000003E-2</c:v>
                </c:pt>
                <c:pt idx="243">
                  <c:v>6.6266099999999998E-3</c:v>
                </c:pt>
                <c:pt idx="244">
                  <c:v>7.3730199999999996E-2</c:v>
                </c:pt>
                <c:pt idx="245">
                  <c:v>1.3427700000000001E-2</c:v>
                </c:pt>
                <c:pt idx="246">
                  <c:v>-7.5120400000000004E-2</c:v>
                </c:pt>
                <c:pt idx="247">
                  <c:v>7.6293899999999998E-3</c:v>
                </c:pt>
                <c:pt idx="248">
                  <c:v>-6.2696899999999996E-3</c:v>
                </c:pt>
                <c:pt idx="249">
                  <c:v>-8.8174299999999994E-3</c:v>
                </c:pt>
                <c:pt idx="250">
                  <c:v>-4.1929399999999999E-2</c:v>
                </c:pt>
                <c:pt idx="251">
                  <c:v>-9.5438999999999995E-4</c:v>
                </c:pt>
                <c:pt idx="252">
                  <c:v>-3.78013E-3</c:v>
                </c:pt>
                <c:pt idx="253">
                  <c:v>-4.1742300000000001E-3</c:v>
                </c:pt>
                <c:pt idx="254">
                  <c:v>-9.3769999999999997E-4</c:v>
                </c:pt>
                <c:pt idx="255">
                  <c:v>5.15366E-3</c:v>
                </c:pt>
                <c:pt idx="256">
                  <c:v>6.9427299999999997E-2</c:v>
                </c:pt>
                <c:pt idx="257">
                  <c:v>2.1601700000000001E-2</c:v>
                </c:pt>
                <c:pt idx="258">
                  <c:v>1.6622499999999998E-2</c:v>
                </c:pt>
                <c:pt idx="259">
                  <c:v>1.1243799999999999E-3</c:v>
                </c:pt>
                <c:pt idx="260">
                  <c:v>-3.8331999999999998E-2</c:v>
                </c:pt>
                <c:pt idx="261">
                  <c:v>-2.6560299999999998E-2</c:v>
                </c:pt>
                <c:pt idx="262">
                  <c:v>-6.2365500000000004E-3</c:v>
                </c:pt>
                <c:pt idx="263">
                  <c:v>4.7717699999999998E-3</c:v>
                </c:pt>
                <c:pt idx="264">
                  <c:v>4.1162999999999998E-3</c:v>
                </c:pt>
                <c:pt idx="265">
                  <c:v>-1.46017E-2</c:v>
                </c:pt>
                <c:pt idx="266">
                  <c:v>-3.0157699999999999E-2</c:v>
                </c:pt>
                <c:pt idx="267">
                  <c:v>-8.3568099999999992E-3</c:v>
                </c:pt>
                <c:pt idx="268">
                  <c:v>-5.3236500000000001E-3</c:v>
                </c:pt>
                <c:pt idx="269">
                  <c:v>-1.91712E-3</c:v>
                </c:pt>
                <c:pt idx="270">
                  <c:v>-5.2323300000000003E-3</c:v>
                </c:pt>
                <c:pt idx="271">
                  <c:v>-2.59378E-2</c:v>
                </c:pt>
                <c:pt idx="272">
                  <c:v>-3.0953899999999999E-3</c:v>
                </c:pt>
                <c:pt idx="273">
                  <c:v>-3.71361E-3</c:v>
                </c:pt>
                <c:pt idx="274">
                  <c:v>9.9503999999999999E-3</c:v>
                </c:pt>
                <c:pt idx="275">
                  <c:v>-4.5996200000000001E-2</c:v>
                </c:pt>
                <c:pt idx="276">
                  <c:v>-1.19834E-2</c:v>
                </c:pt>
                <c:pt idx="277">
                  <c:v>3.6825700000000003E-2</c:v>
                </c:pt>
                <c:pt idx="278">
                  <c:v>-2.4394999999999998E-3</c:v>
                </c:pt>
                <c:pt idx="279">
                  <c:v>-1.9475900000000001E-2</c:v>
                </c:pt>
                <c:pt idx="280">
                  <c:v>9.7510200000000004E-4</c:v>
                </c:pt>
                <c:pt idx="281">
                  <c:v>-2.3817399999999998E-3</c:v>
                </c:pt>
                <c:pt idx="282">
                  <c:v>-4.7635100000000003E-3</c:v>
                </c:pt>
                <c:pt idx="283">
                  <c:v>-4.9087100000000002E-3</c:v>
                </c:pt>
                <c:pt idx="284">
                  <c:v>-1.1531100000000001E-2</c:v>
                </c:pt>
                <c:pt idx="285">
                  <c:v>-5.9003800000000002E-3</c:v>
                </c:pt>
                <c:pt idx="286">
                  <c:v>1.67227E-3</c:v>
                </c:pt>
                <c:pt idx="287">
                  <c:v>1.2750900000000001E-2</c:v>
                </c:pt>
                <c:pt idx="288">
                  <c:v>-1.7178300000000001E-2</c:v>
                </c:pt>
                <c:pt idx="289">
                  <c:v>-2.3792500000000001E-2</c:v>
                </c:pt>
                <c:pt idx="290">
                  <c:v>-1.05684E-2</c:v>
                </c:pt>
                <c:pt idx="291">
                  <c:v>-8.1286399999999995E-3</c:v>
                </c:pt>
                <c:pt idx="292">
                  <c:v>-2.42367E-2</c:v>
                </c:pt>
                <c:pt idx="293">
                  <c:v>9.3846799999999994E-2</c:v>
                </c:pt>
                <c:pt idx="294">
                  <c:v>-3.7116099999999999E-2</c:v>
                </c:pt>
                <c:pt idx="295">
                  <c:v>-2.9273500000000001E-2</c:v>
                </c:pt>
                <c:pt idx="296">
                  <c:v>6.1767599999999999E-2</c:v>
                </c:pt>
                <c:pt idx="297">
                  <c:v>-1.08757E-2</c:v>
                </c:pt>
                <c:pt idx="298">
                  <c:v>-1.2290499999999999E-2</c:v>
                </c:pt>
                <c:pt idx="299">
                  <c:v>1.89638E-3</c:v>
                </c:pt>
                <c:pt idx="300">
                  <c:v>5.1865599999999998E-3</c:v>
                </c:pt>
                <c:pt idx="301">
                  <c:v>1.21999E-3</c:v>
                </c:pt>
                <c:pt idx="302">
                  <c:v>-2.28591E-2</c:v>
                </c:pt>
                <c:pt idx="303">
                  <c:v>-3.8543500000000001E-2</c:v>
                </c:pt>
                <c:pt idx="304">
                  <c:v>-1.20735E-3</c:v>
                </c:pt>
                <c:pt idx="305">
                  <c:v>5.56474E-2</c:v>
                </c:pt>
                <c:pt idx="306">
                  <c:v>-3.0046E-2</c:v>
                </c:pt>
                <c:pt idx="307">
                  <c:v>2.7675600000000001E-3</c:v>
                </c:pt>
                <c:pt idx="308">
                  <c:v>-1.1953399999999999E-2</c:v>
                </c:pt>
                <c:pt idx="309">
                  <c:v>7.3862099999999996E-4</c:v>
                </c:pt>
                <c:pt idx="310">
                  <c:v>6.8257500000000002E-3</c:v>
                </c:pt>
                <c:pt idx="311">
                  <c:v>1.02573E-2</c:v>
                </c:pt>
                <c:pt idx="312">
                  <c:v>4.8340299999999996E-3</c:v>
                </c:pt>
                <c:pt idx="313">
                  <c:v>8.4647499999999996E-4</c:v>
                </c:pt>
                <c:pt idx="314">
                  <c:v>-3.3195E-3</c:v>
                </c:pt>
                <c:pt idx="315">
                  <c:v>8.9626299999999992E-3</c:v>
                </c:pt>
                <c:pt idx="316">
                  <c:v>1.8257300000000001E-2</c:v>
                </c:pt>
                <c:pt idx="317">
                  <c:v>2.2975200000000001E-2</c:v>
                </c:pt>
                <c:pt idx="318">
                  <c:v>2.8796199999999998E-3</c:v>
                </c:pt>
                <c:pt idx="319">
                  <c:v>1.38175E-2</c:v>
                </c:pt>
                <c:pt idx="320">
                  <c:v>9.2570800000000009E-3</c:v>
                </c:pt>
                <c:pt idx="321">
                  <c:v>2.5564400000000001E-2</c:v>
                </c:pt>
                <c:pt idx="322">
                  <c:v>-1.1535399999999999E-2</c:v>
                </c:pt>
                <c:pt idx="323">
                  <c:v>3.9377199999999996E-3</c:v>
                </c:pt>
                <c:pt idx="324">
                  <c:v>-1.2203200000000001E-2</c:v>
                </c:pt>
                <c:pt idx="325">
                  <c:v>2.19793E-2</c:v>
                </c:pt>
                <c:pt idx="326">
                  <c:v>-1.3485000000000001E-3</c:v>
                </c:pt>
                <c:pt idx="327">
                  <c:v>-1.4514900000000001E-2</c:v>
                </c:pt>
                <c:pt idx="328">
                  <c:v>1.9547700000000001E-2</c:v>
                </c:pt>
                <c:pt idx="329">
                  <c:v>5.8547299999999998E-3</c:v>
                </c:pt>
                <c:pt idx="330">
                  <c:v>1.00705E-2</c:v>
                </c:pt>
                <c:pt idx="331">
                  <c:v>5.1410800000000001E-3</c:v>
                </c:pt>
                <c:pt idx="332">
                  <c:v>-6.2227199999999999E-5</c:v>
                </c:pt>
                <c:pt idx="333">
                  <c:v>-2.4771699999999999E-3</c:v>
                </c:pt>
                <c:pt idx="334">
                  <c:v>1.43564E-3</c:v>
                </c:pt>
                <c:pt idx="335">
                  <c:v>-4.6306799999999999E-3</c:v>
                </c:pt>
                <c:pt idx="336">
                  <c:v>2.4369200000000001E-2</c:v>
                </c:pt>
                <c:pt idx="337">
                  <c:v>-6.8838600000000003E-3</c:v>
                </c:pt>
                <c:pt idx="338">
                  <c:v>1.48091E-2</c:v>
                </c:pt>
                <c:pt idx="339">
                  <c:v>3.2232299999999998E-2</c:v>
                </c:pt>
                <c:pt idx="340">
                  <c:v>7.2116899999999998E-3</c:v>
                </c:pt>
                <c:pt idx="341">
                  <c:v>2.3726000000000001E-2</c:v>
                </c:pt>
                <c:pt idx="342">
                  <c:v>2.8398300000000001E-2</c:v>
                </c:pt>
                <c:pt idx="343">
                  <c:v>5.5182500000000002E-2</c:v>
                </c:pt>
                <c:pt idx="344">
                  <c:v>-5.0605799999999999E-2</c:v>
                </c:pt>
                <c:pt idx="345">
                  <c:v>2.9016500000000001E-2</c:v>
                </c:pt>
                <c:pt idx="346">
                  <c:v>-2.12736E-2</c:v>
                </c:pt>
                <c:pt idx="347">
                  <c:v>-2.3104E-2</c:v>
                </c:pt>
                <c:pt idx="348">
                  <c:v>2.2365099999999999E-2</c:v>
                </c:pt>
                <c:pt idx="349">
                  <c:v>1.8485499999999998E-2</c:v>
                </c:pt>
                <c:pt idx="350">
                  <c:v>-1.27096E-2</c:v>
                </c:pt>
                <c:pt idx="351">
                  <c:v>2.81491E-2</c:v>
                </c:pt>
                <c:pt idx="352">
                  <c:v>0.100726</c:v>
                </c:pt>
                <c:pt idx="353">
                  <c:v>2.1847200000000001E-2</c:v>
                </c:pt>
                <c:pt idx="354">
                  <c:v>6.6969400000000002E-3</c:v>
                </c:pt>
                <c:pt idx="355">
                  <c:v>1.0676400000000001E-2</c:v>
                </c:pt>
                <c:pt idx="356">
                  <c:v>-1.6124699999999999E-2</c:v>
                </c:pt>
                <c:pt idx="357">
                  <c:v>3.5332200000000001E-2</c:v>
                </c:pt>
                <c:pt idx="358">
                  <c:v>-1.36852E-4</c:v>
                </c:pt>
                <c:pt idx="359">
                  <c:v>6.03771E-3</c:v>
                </c:pt>
                <c:pt idx="360">
                  <c:v>1.0643100000000001E-2</c:v>
                </c:pt>
                <c:pt idx="361">
                  <c:v>1.4668E-2</c:v>
                </c:pt>
                <c:pt idx="362">
                  <c:v>1.89128E-2</c:v>
                </c:pt>
                <c:pt idx="363">
                  <c:v>1.7224099999999999E-2</c:v>
                </c:pt>
                <c:pt idx="364">
                  <c:v>9.3817699999999993E-3</c:v>
                </c:pt>
                <c:pt idx="365">
                  <c:v>-1.6431799999999999E-3</c:v>
                </c:pt>
                <c:pt idx="366">
                  <c:v>-1.7157800000000001E-2</c:v>
                </c:pt>
                <c:pt idx="367">
                  <c:v>-2.7008500000000001E-2</c:v>
                </c:pt>
                <c:pt idx="368">
                  <c:v>2.66552E-2</c:v>
                </c:pt>
                <c:pt idx="369">
                  <c:v>1.17016E-2</c:v>
                </c:pt>
                <c:pt idx="370">
                  <c:v>7.3237399999999996E-3</c:v>
                </c:pt>
                <c:pt idx="371">
                  <c:v>1.55935E-2</c:v>
                </c:pt>
                <c:pt idx="372">
                  <c:v>2.3597699999999999E-2</c:v>
                </c:pt>
                <c:pt idx="373">
                  <c:v>7.5850699999999993E-2</c:v>
                </c:pt>
                <c:pt idx="374">
                  <c:v>3.5701299999999998E-2</c:v>
                </c:pt>
                <c:pt idx="375">
                  <c:v>2.4713800000000001E-2</c:v>
                </c:pt>
                <c:pt idx="376">
                  <c:v>5.6390000000000003E-2</c:v>
                </c:pt>
                <c:pt idx="377">
                  <c:v>3.8771899999999998E-2</c:v>
                </c:pt>
                <c:pt idx="378">
                  <c:v>7.8030600000000006E-2</c:v>
                </c:pt>
                <c:pt idx="379">
                  <c:v>8.7552099999999994E-3</c:v>
                </c:pt>
                <c:pt idx="380">
                  <c:v>4.16183E-3</c:v>
                </c:pt>
                <c:pt idx="381">
                  <c:v>4.4547799999999999E-2</c:v>
                </c:pt>
                <c:pt idx="382">
                  <c:v>2.1468899999999999E-2</c:v>
                </c:pt>
                <c:pt idx="383">
                  <c:v>3.3054100000000003E-2</c:v>
                </c:pt>
                <c:pt idx="384">
                  <c:v>2.2808999999999999E-2</c:v>
                </c:pt>
                <c:pt idx="385">
                  <c:v>4.0377400000000001E-2</c:v>
                </c:pt>
                <c:pt idx="386">
                  <c:v>2.5564400000000001E-2</c:v>
                </c:pt>
                <c:pt idx="387">
                  <c:v>3.34191E-2</c:v>
                </c:pt>
                <c:pt idx="388">
                  <c:v>4.03028E-2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70-4F0B-B033-09E56231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502632"/>
        <c:axId val="727513456"/>
      </c:scatterChart>
      <c:valAx>
        <c:axId val="727502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7513456"/>
        <c:crosses val="autoZero"/>
        <c:crossBetween val="midCat"/>
      </c:valAx>
      <c:valAx>
        <c:axId val="727513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 (DOX_CTD - DOX_BOT)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7502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pageSetup orientation="landscape" r:id="rId1"/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123825</xdr:rowOff>
        </xdr:from>
        <xdr:to>
          <xdr:col>4</xdr:col>
          <xdr:colOff>0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Create Fit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Plot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Plot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2075" name="Butto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</xdr:row>
          <xdr:rowOff>0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2076" name="Butto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0</xdr:rowOff>
        </xdr:to>
        <xdr:sp macro="" textlink="">
          <xdr:nvSpPr>
            <xdr:cNvPr id="2079" name="Butto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2</xdr:col>
          <xdr:colOff>0</xdr:colOff>
          <xdr:row>48</xdr:row>
          <xdr:rowOff>0</xdr:rowOff>
        </xdr:to>
        <xdr:sp macro="" textlink="">
          <xdr:nvSpPr>
            <xdr:cNvPr id="2080" name="Butto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0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0</xdr:rowOff>
        </xdr:to>
        <xdr:sp macro="" textlink="">
          <xdr:nvSpPr>
            <xdr:cNvPr id="2082" name="Butto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50</xdr:row>
          <xdr:rowOff>0</xdr:rowOff>
        </xdr:from>
        <xdr:to>
          <xdr:col>2</xdr:col>
          <xdr:colOff>0</xdr:colOff>
          <xdr:row>51</xdr:row>
          <xdr:rowOff>0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51</xdr:row>
          <xdr:rowOff>0</xdr:rowOff>
        </xdr:from>
        <xdr:to>
          <xdr:col>2</xdr:col>
          <xdr:colOff>0</xdr:colOff>
          <xdr:row>52</xdr:row>
          <xdr:rowOff>0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52</xdr:row>
          <xdr:rowOff>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53</xdr:row>
          <xdr:rowOff>0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2086" name="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54</xdr:row>
          <xdr:rowOff>0</xdr:rowOff>
        </xdr:from>
        <xdr:to>
          <xdr:col>2</xdr:col>
          <xdr:colOff>0</xdr:colOff>
          <xdr:row>55</xdr:row>
          <xdr:rowOff>0</xdr:rowOff>
        </xdr:to>
        <xdr:sp macro="" textlink="">
          <xdr:nvSpPr>
            <xdr:cNvPr id="2087" name="Butto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0</xdr:rowOff>
        </xdr:to>
        <xdr:sp macro="" textlink="">
          <xdr:nvSpPr>
            <xdr:cNvPr id="2088" name="Butto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56</xdr:row>
          <xdr:rowOff>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2089" name="Butto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57</xdr:row>
          <xdr:rowOff>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2090" name="Butto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0</xdr:rowOff>
        </xdr:to>
        <xdr:sp macro="" textlink="">
          <xdr:nvSpPr>
            <xdr:cNvPr id="2091" name="Butto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59</xdr:row>
          <xdr:rowOff>0</xdr:rowOff>
        </xdr:from>
        <xdr:to>
          <xdr:col>2</xdr:col>
          <xdr:colOff>0</xdr:colOff>
          <xdr:row>60</xdr:row>
          <xdr:rowOff>0</xdr:rowOff>
        </xdr:to>
        <xdr:sp macro="" textlink="">
          <xdr:nvSpPr>
            <xdr:cNvPr id="2092" name="Butto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2093" name="Button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61</xdr:row>
          <xdr:rowOff>0</xdr:rowOff>
        </xdr:from>
        <xdr:to>
          <xdr:col>2</xdr:col>
          <xdr:colOff>0</xdr:colOff>
          <xdr:row>62</xdr:row>
          <xdr:rowOff>0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2</xdr:col>
          <xdr:colOff>0</xdr:colOff>
          <xdr:row>63</xdr:row>
          <xdr:rowOff>0</xdr:rowOff>
        </xdr:to>
        <xdr:sp macro="" textlink="">
          <xdr:nvSpPr>
            <xdr:cNvPr id="2095" name="Butto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63</xdr:row>
          <xdr:rowOff>0</xdr:rowOff>
        </xdr:from>
        <xdr:to>
          <xdr:col>2</xdr:col>
          <xdr:colOff>0</xdr:colOff>
          <xdr:row>64</xdr:row>
          <xdr:rowOff>0</xdr:rowOff>
        </xdr:to>
        <xdr:sp macro="" textlink="">
          <xdr:nvSpPr>
            <xdr:cNvPr id="2096" name="Button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64</xdr:row>
          <xdr:rowOff>0</xdr:rowOff>
        </xdr:from>
        <xdr:to>
          <xdr:col>2</xdr:col>
          <xdr:colOff>0</xdr:colOff>
          <xdr:row>65</xdr:row>
          <xdr:rowOff>0</xdr:rowOff>
        </xdr:to>
        <xdr:sp macro="" textlink="">
          <xdr:nvSpPr>
            <xdr:cNvPr id="2097" name="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65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2098" name="Button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66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2099" name="Butto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67</xdr:row>
          <xdr:rowOff>0</xdr:rowOff>
        </xdr:from>
        <xdr:to>
          <xdr:col>2</xdr:col>
          <xdr:colOff>0</xdr:colOff>
          <xdr:row>68</xdr:row>
          <xdr:rowOff>0</xdr:rowOff>
        </xdr:to>
        <xdr:sp macro="" textlink="">
          <xdr:nvSpPr>
            <xdr:cNvPr id="2100" name="Button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68</xdr:row>
          <xdr:rowOff>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2101" name="Butto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69</xdr:row>
          <xdr:rowOff>0</xdr:rowOff>
        </xdr:from>
        <xdr:to>
          <xdr:col>2</xdr:col>
          <xdr:colOff>0</xdr:colOff>
          <xdr:row>70</xdr:row>
          <xdr:rowOff>0</xdr:rowOff>
        </xdr:to>
        <xdr:sp macro="" textlink="">
          <xdr:nvSpPr>
            <xdr:cNvPr id="2102" name="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70</xdr:row>
          <xdr:rowOff>0</xdr:rowOff>
        </xdr:from>
        <xdr:to>
          <xdr:col>2</xdr:col>
          <xdr:colOff>0</xdr:colOff>
          <xdr:row>71</xdr:row>
          <xdr:rowOff>0</xdr:rowOff>
        </xdr:to>
        <xdr:sp macro="" textlink="">
          <xdr:nvSpPr>
            <xdr:cNvPr id="2103" name="Button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71</xdr:row>
          <xdr:rowOff>0</xdr:rowOff>
        </xdr:from>
        <xdr:to>
          <xdr:col>2</xdr:col>
          <xdr:colOff>0</xdr:colOff>
          <xdr:row>72</xdr:row>
          <xdr:rowOff>0</xdr:rowOff>
        </xdr:to>
        <xdr:sp macro="" textlink="">
          <xdr:nvSpPr>
            <xdr:cNvPr id="2104" name="Button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72</xdr:row>
          <xdr:rowOff>0</xdr:rowOff>
        </xdr:from>
        <xdr:to>
          <xdr:col>2</xdr:col>
          <xdr:colOff>0</xdr:colOff>
          <xdr:row>73</xdr:row>
          <xdr:rowOff>0</xdr:rowOff>
        </xdr:to>
        <xdr:sp macro="" textlink="">
          <xdr:nvSpPr>
            <xdr:cNvPr id="2105" name="Butto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73</xdr:row>
          <xdr:rowOff>0</xdr:rowOff>
        </xdr:from>
        <xdr:to>
          <xdr:col>2</xdr:col>
          <xdr:colOff>0</xdr:colOff>
          <xdr:row>74</xdr:row>
          <xdr:rowOff>0</xdr:rowOff>
        </xdr:to>
        <xdr:sp macro="" textlink="">
          <xdr:nvSpPr>
            <xdr:cNvPr id="2106" name="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74</xdr:row>
          <xdr:rowOff>0</xdr:rowOff>
        </xdr:from>
        <xdr:to>
          <xdr:col>2</xdr:col>
          <xdr:colOff>0</xdr:colOff>
          <xdr:row>75</xdr:row>
          <xdr:rowOff>0</xdr:rowOff>
        </xdr:to>
        <xdr:sp macro="" textlink="">
          <xdr:nvSpPr>
            <xdr:cNvPr id="2107" name="Butto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75</xdr:row>
          <xdr:rowOff>0</xdr:rowOff>
        </xdr:from>
        <xdr:to>
          <xdr:col>2</xdr:col>
          <xdr:colOff>0</xdr:colOff>
          <xdr:row>76</xdr:row>
          <xdr:rowOff>0</xdr:rowOff>
        </xdr:to>
        <xdr:sp macro="" textlink="">
          <xdr:nvSpPr>
            <xdr:cNvPr id="2108" name="Button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76</xdr:row>
          <xdr:rowOff>0</xdr:rowOff>
        </xdr:from>
        <xdr:to>
          <xdr:col>2</xdr:col>
          <xdr:colOff>0</xdr:colOff>
          <xdr:row>77</xdr:row>
          <xdr:rowOff>0</xdr:rowOff>
        </xdr:to>
        <xdr:sp macro="" textlink="">
          <xdr:nvSpPr>
            <xdr:cNvPr id="2109" name="Button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77</xdr:row>
          <xdr:rowOff>0</xdr:rowOff>
        </xdr:from>
        <xdr:to>
          <xdr:col>2</xdr:col>
          <xdr:colOff>0</xdr:colOff>
          <xdr:row>78</xdr:row>
          <xdr:rowOff>0</xdr:rowOff>
        </xdr:to>
        <xdr:sp macro="" textlink="">
          <xdr:nvSpPr>
            <xdr:cNvPr id="2110" name="Button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78</xdr:row>
          <xdr:rowOff>0</xdr:rowOff>
        </xdr:from>
        <xdr:to>
          <xdr:col>2</xdr:col>
          <xdr:colOff>0</xdr:colOff>
          <xdr:row>79</xdr:row>
          <xdr:rowOff>0</xdr:rowOff>
        </xdr:to>
        <xdr:sp macro="" textlink="">
          <xdr:nvSpPr>
            <xdr:cNvPr id="2111" name="Button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79</xdr:row>
          <xdr:rowOff>0</xdr:rowOff>
        </xdr:from>
        <xdr:to>
          <xdr:col>2</xdr:col>
          <xdr:colOff>0</xdr:colOff>
          <xdr:row>80</xdr:row>
          <xdr:rowOff>0</xdr:rowOff>
        </xdr:to>
        <xdr:sp macro="" textlink="">
          <xdr:nvSpPr>
            <xdr:cNvPr id="2112" name="Button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0</xdr:rowOff>
        </xdr:from>
        <xdr:to>
          <xdr:col>2</xdr:col>
          <xdr:colOff>0</xdr:colOff>
          <xdr:row>81</xdr:row>
          <xdr:rowOff>0</xdr:rowOff>
        </xdr:to>
        <xdr:sp macro="" textlink="">
          <xdr:nvSpPr>
            <xdr:cNvPr id="2113" name="Button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81</xdr:row>
          <xdr:rowOff>0</xdr:rowOff>
        </xdr:from>
        <xdr:to>
          <xdr:col>2</xdr:col>
          <xdr:colOff>0</xdr:colOff>
          <xdr:row>82</xdr:row>
          <xdr:rowOff>0</xdr:rowOff>
        </xdr:to>
        <xdr:sp macro="" textlink="">
          <xdr:nvSpPr>
            <xdr:cNvPr id="2114" name="Button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82</xdr:row>
          <xdr:rowOff>0</xdr:rowOff>
        </xdr:from>
        <xdr:to>
          <xdr:col>2</xdr:col>
          <xdr:colOff>0</xdr:colOff>
          <xdr:row>83</xdr:row>
          <xdr:rowOff>0</xdr:rowOff>
        </xdr:to>
        <xdr:sp macro="" textlink="">
          <xdr:nvSpPr>
            <xdr:cNvPr id="2115" name="Button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83</xdr:row>
          <xdr:rowOff>0</xdr:rowOff>
        </xdr:from>
        <xdr:to>
          <xdr:col>2</xdr:col>
          <xdr:colOff>0</xdr:colOff>
          <xdr:row>84</xdr:row>
          <xdr:rowOff>0</xdr:rowOff>
        </xdr:to>
        <xdr:sp macro="" textlink="">
          <xdr:nvSpPr>
            <xdr:cNvPr id="2116" name="Button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84</xdr:row>
          <xdr:rowOff>0</xdr:rowOff>
        </xdr:from>
        <xdr:to>
          <xdr:col>2</xdr:col>
          <xdr:colOff>0</xdr:colOff>
          <xdr:row>85</xdr:row>
          <xdr:rowOff>0</xdr:rowOff>
        </xdr:to>
        <xdr:sp macro="" textlink="">
          <xdr:nvSpPr>
            <xdr:cNvPr id="2117" name="Button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85</xdr:row>
          <xdr:rowOff>0</xdr:rowOff>
        </xdr:from>
        <xdr:to>
          <xdr:col>2</xdr:col>
          <xdr:colOff>0</xdr:colOff>
          <xdr:row>86</xdr:row>
          <xdr:rowOff>0</xdr:rowOff>
        </xdr:to>
        <xdr:sp macro="" textlink="">
          <xdr:nvSpPr>
            <xdr:cNvPr id="2118" name="Butto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0</xdr:rowOff>
        </xdr:from>
        <xdr:to>
          <xdr:col>2</xdr:col>
          <xdr:colOff>0</xdr:colOff>
          <xdr:row>87</xdr:row>
          <xdr:rowOff>0</xdr:rowOff>
        </xdr:to>
        <xdr:sp macro="" textlink="">
          <xdr:nvSpPr>
            <xdr:cNvPr id="2119" name="Button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87</xdr:row>
          <xdr:rowOff>0</xdr:rowOff>
        </xdr:from>
        <xdr:to>
          <xdr:col>2</xdr:col>
          <xdr:colOff>0</xdr:colOff>
          <xdr:row>88</xdr:row>
          <xdr:rowOff>0</xdr:rowOff>
        </xdr:to>
        <xdr:sp macro="" textlink="">
          <xdr:nvSpPr>
            <xdr:cNvPr id="2120" name="Button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88</xdr:row>
          <xdr:rowOff>0</xdr:rowOff>
        </xdr:from>
        <xdr:to>
          <xdr:col>2</xdr:col>
          <xdr:colOff>0</xdr:colOff>
          <xdr:row>89</xdr:row>
          <xdr:rowOff>0</xdr:rowOff>
        </xdr:to>
        <xdr:sp macro="" textlink="">
          <xdr:nvSpPr>
            <xdr:cNvPr id="2121" name="Button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89</xdr:row>
          <xdr:rowOff>0</xdr:rowOff>
        </xdr:from>
        <xdr:to>
          <xdr:col>2</xdr:col>
          <xdr:colOff>0</xdr:colOff>
          <xdr:row>90</xdr:row>
          <xdr:rowOff>0</xdr:rowOff>
        </xdr:to>
        <xdr:sp macro="" textlink="">
          <xdr:nvSpPr>
            <xdr:cNvPr id="2122" name="Button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90</xdr:row>
          <xdr:rowOff>0</xdr:rowOff>
        </xdr:from>
        <xdr:to>
          <xdr:col>2</xdr:col>
          <xdr:colOff>0</xdr:colOff>
          <xdr:row>91</xdr:row>
          <xdr:rowOff>0</xdr:rowOff>
        </xdr:to>
        <xdr:sp macro="" textlink="">
          <xdr:nvSpPr>
            <xdr:cNvPr id="2123" name="Button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91</xdr:row>
          <xdr:rowOff>0</xdr:rowOff>
        </xdr:from>
        <xdr:to>
          <xdr:col>2</xdr:col>
          <xdr:colOff>0</xdr:colOff>
          <xdr:row>92</xdr:row>
          <xdr:rowOff>0</xdr:rowOff>
        </xdr:to>
        <xdr:sp macro="" textlink="">
          <xdr:nvSpPr>
            <xdr:cNvPr id="2124" name="Button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92</xdr:row>
          <xdr:rowOff>0</xdr:rowOff>
        </xdr:from>
        <xdr:to>
          <xdr:col>2</xdr:col>
          <xdr:colOff>0</xdr:colOff>
          <xdr:row>93</xdr:row>
          <xdr:rowOff>0</xdr:rowOff>
        </xdr:to>
        <xdr:sp macro="" textlink="">
          <xdr:nvSpPr>
            <xdr:cNvPr id="2125" name="Button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93</xdr:row>
          <xdr:rowOff>0</xdr:rowOff>
        </xdr:from>
        <xdr:to>
          <xdr:col>2</xdr:col>
          <xdr:colOff>0</xdr:colOff>
          <xdr:row>94</xdr:row>
          <xdr:rowOff>0</xdr:rowOff>
        </xdr:to>
        <xdr:sp macro="" textlink="">
          <xdr:nvSpPr>
            <xdr:cNvPr id="2126" name="Button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94</xdr:row>
          <xdr:rowOff>0</xdr:rowOff>
        </xdr:from>
        <xdr:to>
          <xdr:col>2</xdr:col>
          <xdr:colOff>0</xdr:colOff>
          <xdr:row>95</xdr:row>
          <xdr:rowOff>0</xdr:rowOff>
        </xdr:to>
        <xdr:sp macro="" textlink="">
          <xdr:nvSpPr>
            <xdr:cNvPr id="2127" name="Button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95</xdr:row>
          <xdr:rowOff>0</xdr:rowOff>
        </xdr:from>
        <xdr:to>
          <xdr:col>2</xdr:col>
          <xdr:colOff>0</xdr:colOff>
          <xdr:row>96</xdr:row>
          <xdr:rowOff>0</xdr:rowOff>
        </xdr:to>
        <xdr:sp macro="" textlink="">
          <xdr:nvSpPr>
            <xdr:cNvPr id="2128" name="Button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96</xdr:row>
          <xdr:rowOff>0</xdr:rowOff>
        </xdr:from>
        <xdr:to>
          <xdr:col>2</xdr:col>
          <xdr:colOff>0</xdr:colOff>
          <xdr:row>97</xdr:row>
          <xdr:rowOff>0</xdr:rowOff>
        </xdr:to>
        <xdr:sp macro="" textlink="">
          <xdr:nvSpPr>
            <xdr:cNvPr id="2129" name="Button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97</xdr:row>
          <xdr:rowOff>0</xdr:rowOff>
        </xdr:from>
        <xdr:to>
          <xdr:col>2</xdr:col>
          <xdr:colOff>0</xdr:colOff>
          <xdr:row>98</xdr:row>
          <xdr:rowOff>0</xdr:rowOff>
        </xdr:to>
        <xdr:sp macro="" textlink="">
          <xdr:nvSpPr>
            <xdr:cNvPr id="2130" name="Button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98</xdr:row>
          <xdr:rowOff>0</xdr:rowOff>
        </xdr:from>
        <xdr:to>
          <xdr:col>2</xdr:col>
          <xdr:colOff>0</xdr:colOff>
          <xdr:row>99</xdr:row>
          <xdr:rowOff>0</xdr:rowOff>
        </xdr:to>
        <xdr:sp macro="" textlink="">
          <xdr:nvSpPr>
            <xdr:cNvPr id="2131" name="Button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99</xdr:row>
          <xdr:rowOff>0</xdr:rowOff>
        </xdr:from>
        <xdr:to>
          <xdr:col>2</xdr:col>
          <xdr:colOff>0</xdr:colOff>
          <xdr:row>100</xdr:row>
          <xdr:rowOff>0</xdr:rowOff>
        </xdr:to>
        <xdr:sp macro="" textlink="">
          <xdr:nvSpPr>
            <xdr:cNvPr id="2132" name="Button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100</xdr:row>
          <xdr:rowOff>0</xdr:rowOff>
        </xdr:from>
        <xdr:to>
          <xdr:col>2</xdr:col>
          <xdr:colOff>0</xdr:colOff>
          <xdr:row>101</xdr:row>
          <xdr:rowOff>0</xdr:rowOff>
        </xdr:to>
        <xdr:sp macro="" textlink="">
          <xdr:nvSpPr>
            <xdr:cNvPr id="2133" name="Button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101</xdr:row>
          <xdr:rowOff>0</xdr:rowOff>
        </xdr:from>
        <xdr:to>
          <xdr:col>2</xdr:col>
          <xdr:colOff>0</xdr:colOff>
          <xdr:row>102</xdr:row>
          <xdr:rowOff>0</xdr:rowOff>
        </xdr:to>
        <xdr:sp macro="" textlink="">
          <xdr:nvSpPr>
            <xdr:cNvPr id="2134" name="Button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102</xdr:row>
          <xdr:rowOff>0</xdr:rowOff>
        </xdr:from>
        <xdr:to>
          <xdr:col>2</xdr:col>
          <xdr:colOff>0</xdr:colOff>
          <xdr:row>103</xdr:row>
          <xdr:rowOff>0</xdr:rowOff>
        </xdr:to>
        <xdr:sp macro="" textlink="">
          <xdr:nvSpPr>
            <xdr:cNvPr id="2135" name="Button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103</xdr:row>
          <xdr:rowOff>0</xdr:rowOff>
        </xdr:from>
        <xdr:to>
          <xdr:col>2</xdr:col>
          <xdr:colOff>0</xdr:colOff>
          <xdr:row>104</xdr:row>
          <xdr:rowOff>0</xdr:rowOff>
        </xdr:to>
        <xdr:sp macro="" textlink="">
          <xdr:nvSpPr>
            <xdr:cNvPr id="2136" name="Button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104</xdr:row>
          <xdr:rowOff>0</xdr:rowOff>
        </xdr:from>
        <xdr:to>
          <xdr:col>2</xdr:col>
          <xdr:colOff>0</xdr:colOff>
          <xdr:row>105</xdr:row>
          <xdr:rowOff>0</xdr:rowOff>
        </xdr:to>
        <xdr:sp macro="" textlink="">
          <xdr:nvSpPr>
            <xdr:cNvPr id="2137" name="Button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105</xdr:row>
          <xdr:rowOff>0</xdr:rowOff>
        </xdr:from>
        <xdr:to>
          <xdr:col>2</xdr:col>
          <xdr:colOff>0</xdr:colOff>
          <xdr:row>106</xdr:row>
          <xdr:rowOff>0</xdr:rowOff>
        </xdr:to>
        <xdr:sp macro="" textlink="">
          <xdr:nvSpPr>
            <xdr:cNvPr id="2138" name="Button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106</xdr:row>
          <xdr:rowOff>0</xdr:rowOff>
        </xdr:from>
        <xdr:to>
          <xdr:col>2</xdr:col>
          <xdr:colOff>0</xdr:colOff>
          <xdr:row>107</xdr:row>
          <xdr:rowOff>0</xdr:rowOff>
        </xdr:to>
        <xdr:sp macro="" textlink="">
          <xdr:nvSpPr>
            <xdr:cNvPr id="2139" name="Button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107</xdr:row>
          <xdr:rowOff>0</xdr:rowOff>
        </xdr:from>
        <xdr:to>
          <xdr:col>2</xdr:col>
          <xdr:colOff>0</xdr:colOff>
          <xdr:row>108</xdr:row>
          <xdr:rowOff>0</xdr:rowOff>
        </xdr:to>
        <xdr:sp macro="" textlink="">
          <xdr:nvSpPr>
            <xdr:cNvPr id="2140" name="Button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108</xdr:row>
          <xdr:rowOff>0</xdr:rowOff>
        </xdr:from>
        <xdr:to>
          <xdr:col>2</xdr:col>
          <xdr:colOff>0</xdr:colOff>
          <xdr:row>109</xdr:row>
          <xdr:rowOff>0</xdr:rowOff>
        </xdr:to>
        <xdr:sp macro="" textlink="">
          <xdr:nvSpPr>
            <xdr:cNvPr id="2141" name="Button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109</xdr:row>
          <xdr:rowOff>0</xdr:rowOff>
        </xdr:from>
        <xdr:to>
          <xdr:col>2</xdr:col>
          <xdr:colOff>0</xdr:colOff>
          <xdr:row>110</xdr:row>
          <xdr:rowOff>0</xdr:rowOff>
        </xdr:to>
        <xdr:sp macro="" textlink="">
          <xdr:nvSpPr>
            <xdr:cNvPr id="2142" name="Button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110</xdr:row>
          <xdr:rowOff>0</xdr:rowOff>
        </xdr:from>
        <xdr:to>
          <xdr:col>2</xdr:col>
          <xdr:colOff>0</xdr:colOff>
          <xdr:row>111</xdr:row>
          <xdr:rowOff>0</xdr:rowOff>
        </xdr:to>
        <xdr:sp macro="" textlink="">
          <xdr:nvSpPr>
            <xdr:cNvPr id="2143" name="Button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111</xdr:row>
          <xdr:rowOff>0</xdr:rowOff>
        </xdr:from>
        <xdr:to>
          <xdr:col>2</xdr:col>
          <xdr:colOff>0</xdr:colOff>
          <xdr:row>112</xdr:row>
          <xdr:rowOff>0</xdr:rowOff>
        </xdr:to>
        <xdr:sp macro="" textlink="">
          <xdr:nvSpPr>
            <xdr:cNvPr id="2144" name="Button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112</xdr:row>
          <xdr:rowOff>0</xdr:rowOff>
        </xdr:from>
        <xdr:to>
          <xdr:col>2</xdr:col>
          <xdr:colOff>0</xdr:colOff>
          <xdr:row>113</xdr:row>
          <xdr:rowOff>0</xdr:rowOff>
        </xdr:to>
        <xdr:sp macro="" textlink="">
          <xdr:nvSpPr>
            <xdr:cNvPr id="2145" name="Button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113</xdr:row>
          <xdr:rowOff>0</xdr:rowOff>
        </xdr:from>
        <xdr:to>
          <xdr:col>2</xdr:col>
          <xdr:colOff>0</xdr:colOff>
          <xdr:row>114</xdr:row>
          <xdr:rowOff>0</xdr:rowOff>
        </xdr:to>
        <xdr:sp macro="" textlink="">
          <xdr:nvSpPr>
            <xdr:cNvPr id="2146" name="Button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114</xdr:row>
          <xdr:rowOff>0</xdr:rowOff>
        </xdr:from>
        <xdr:to>
          <xdr:col>2</xdr:col>
          <xdr:colOff>0</xdr:colOff>
          <xdr:row>115</xdr:row>
          <xdr:rowOff>0</xdr:rowOff>
        </xdr:to>
        <xdr:sp macro="" textlink="">
          <xdr:nvSpPr>
            <xdr:cNvPr id="2147" name="Button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115</xdr:row>
          <xdr:rowOff>0</xdr:rowOff>
        </xdr:from>
        <xdr:to>
          <xdr:col>2</xdr:col>
          <xdr:colOff>0</xdr:colOff>
          <xdr:row>116</xdr:row>
          <xdr:rowOff>0</xdr:rowOff>
        </xdr:to>
        <xdr:sp macro="" textlink="">
          <xdr:nvSpPr>
            <xdr:cNvPr id="2148" name="Button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116</xdr:row>
          <xdr:rowOff>0</xdr:rowOff>
        </xdr:from>
        <xdr:to>
          <xdr:col>2</xdr:col>
          <xdr:colOff>0</xdr:colOff>
          <xdr:row>117</xdr:row>
          <xdr:rowOff>0</xdr:rowOff>
        </xdr:to>
        <xdr:sp macro="" textlink="">
          <xdr:nvSpPr>
            <xdr:cNvPr id="2149" name="Button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117</xdr:row>
          <xdr:rowOff>0</xdr:rowOff>
        </xdr:from>
        <xdr:to>
          <xdr:col>2</xdr:col>
          <xdr:colOff>0</xdr:colOff>
          <xdr:row>118</xdr:row>
          <xdr:rowOff>0</xdr:rowOff>
        </xdr:to>
        <xdr:sp macro="" textlink="">
          <xdr:nvSpPr>
            <xdr:cNvPr id="2150" name="Button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118</xdr:row>
          <xdr:rowOff>0</xdr:rowOff>
        </xdr:from>
        <xdr:to>
          <xdr:col>2</xdr:col>
          <xdr:colOff>0</xdr:colOff>
          <xdr:row>119</xdr:row>
          <xdr:rowOff>0</xdr:rowOff>
        </xdr:to>
        <xdr:sp macro="" textlink="">
          <xdr:nvSpPr>
            <xdr:cNvPr id="2151" name="Button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119</xdr:row>
          <xdr:rowOff>0</xdr:rowOff>
        </xdr:from>
        <xdr:to>
          <xdr:col>2</xdr:col>
          <xdr:colOff>0</xdr:colOff>
          <xdr:row>120</xdr:row>
          <xdr:rowOff>0</xdr:rowOff>
        </xdr:to>
        <xdr:sp macro="" textlink="">
          <xdr:nvSpPr>
            <xdr:cNvPr id="2152" name="Button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120</xdr:row>
          <xdr:rowOff>0</xdr:rowOff>
        </xdr:from>
        <xdr:to>
          <xdr:col>2</xdr:col>
          <xdr:colOff>0</xdr:colOff>
          <xdr:row>121</xdr:row>
          <xdr:rowOff>0</xdr:rowOff>
        </xdr:to>
        <xdr:sp macro="" textlink="">
          <xdr:nvSpPr>
            <xdr:cNvPr id="2153" name="Button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121</xdr:row>
          <xdr:rowOff>0</xdr:rowOff>
        </xdr:from>
        <xdr:to>
          <xdr:col>2</xdr:col>
          <xdr:colOff>0</xdr:colOff>
          <xdr:row>122</xdr:row>
          <xdr:rowOff>0</xdr:rowOff>
        </xdr:to>
        <xdr:sp macro="" textlink="">
          <xdr:nvSpPr>
            <xdr:cNvPr id="2154" name="Button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122</xdr:row>
          <xdr:rowOff>0</xdr:rowOff>
        </xdr:from>
        <xdr:to>
          <xdr:col>2</xdr:col>
          <xdr:colOff>0</xdr:colOff>
          <xdr:row>123</xdr:row>
          <xdr:rowOff>0</xdr:rowOff>
        </xdr:to>
        <xdr:sp macro="" textlink="">
          <xdr:nvSpPr>
            <xdr:cNvPr id="2155" name="Button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123</xdr:row>
          <xdr:rowOff>0</xdr:rowOff>
        </xdr:from>
        <xdr:to>
          <xdr:col>2</xdr:col>
          <xdr:colOff>0</xdr:colOff>
          <xdr:row>124</xdr:row>
          <xdr:rowOff>0</xdr:rowOff>
        </xdr:to>
        <xdr:sp macro="" textlink="">
          <xdr:nvSpPr>
            <xdr:cNvPr id="2156" name="Button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124</xdr:row>
          <xdr:rowOff>0</xdr:rowOff>
        </xdr:from>
        <xdr:to>
          <xdr:col>2</xdr:col>
          <xdr:colOff>0</xdr:colOff>
          <xdr:row>125</xdr:row>
          <xdr:rowOff>0</xdr:rowOff>
        </xdr:to>
        <xdr:sp macro="" textlink="">
          <xdr:nvSpPr>
            <xdr:cNvPr id="2157" name="Button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125</xdr:row>
          <xdr:rowOff>0</xdr:rowOff>
        </xdr:from>
        <xdr:to>
          <xdr:col>2</xdr:col>
          <xdr:colOff>0</xdr:colOff>
          <xdr:row>126</xdr:row>
          <xdr:rowOff>0</xdr:rowOff>
        </xdr:to>
        <xdr:sp macro="" textlink="">
          <xdr:nvSpPr>
            <xdr:cNvPr id="2158" name="Button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126</xdr:row>
          <xdr:rowOff>0</xdr:rowOff>
        </xdr:from>
        <xdr:to>
          <xdr:col>2</xdr:col>
          <xdr:colOff>0</xdr:colOff>
          <xdr:row>127</xdr:row>
          <xdr:rowOff>0</xdr:rowOff>
        </xdr:to>
        <xdr:sp macro="" textlink="">
          <xdr:nvSpPr>
            <xdr:cNvPr id="2159" name="Button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127</xdr:row>
          <xdr:rowOff>0</xdr:rowOff>
        </xdr:from>
        <xdr:to>
          <xdr:col>2</xdr:col>
          <xdr:colOff>0</xdr:colOff>
          <xdr:row>128</xdr:row>
          <xdr:rowOff>0</xdr:rowOff>
        </xdr:to>
        <xdr:sp macro="" textlink="">
          <xdr:nvSpPr>
            <xdr:cNvPr id="2160" name="Button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128</xdr:row>
          <xdr:rowOff>0</xdr:rowOff>
        </xdr:from>
        <xdr:to>
          <xdr:col>2</xdr:col>
          <xdr:colOff>0</xdr:colOff>
          <xdr:row>129</xdr:row>
          <xdr:rowOff>0</xdr:rowOff>
        </xdr:to>
        <xdr:sp macro="" textlink="">
          <xdr:nvSpPr>
            <xdr:cNvPr id="2161" name="Button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129</xdr:row>
          <xdr:rowOff>0</xdr:rowOff>
        </xdr:from>
        <xdr:to>
          <xdr:col>2</xdr:col>
          <xdr:colOff>0</xdr:colOff>
          <xdr:row>130</xdr:row>
          <xdr:rowOff>0</xdr:rowOff>
        </xdr:to>
        <xdr:sp macro="" textlink="">
          <xdr:nvSpPr>
            <xdr:cNvPr id="2162" name="Button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130</xdr:row>
          <xdr:rowOff>0</xdr:rowOff>
        </xdr:from>
        <xdr:to>
          <xdr:col>2</xdr:col>
          <xdr:colOff>0</xdr:colOff>
          <xdr:row>131</xdr:row>
          <xdr:rowOff>0</xdr:rowOff>
        </xdr:to>
        <xdr:sp macro="" textlink="">
          <xdr:nvSpPr>
            <xdr:cNvPr id="2163" name="Button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131</xdr:row>
          <xdr:rowOff>0</xdr:rowOff>
        </xdr:from>
        <xdr:to>
          <xdr:col>2</xdr:col>
          <xdr:colOff>0</xdr:colOff>
          <xdr:row>132</xdr:row>
          <xdr:rowOff>0</xdr:rowOff>
        </xdr:to>
        <xdr:sp macro="" textlink="">
          <xdr:nvSpPr>
            <xdr:cNvPr id="2164" name="Button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132</xdr:row>
          <xdr:rowOff>0</xdr:rowOff>
        </xdr:from>
        <xdr:to>
          <xdr:col>2</xdr:col>
          <xdr:colOff>0</xdr:colOff>
          <xdr:row>133</xdr:row>
          <xdr:rowOff>0</xdr:rowOff>
        </xdr:to>
        <xdr:sp macro="" textlink="">
          <xdr:nvSpPr>
            <xdr:cNvPr id="2165" name="Button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133</xdr:row>
          <xdr:rowOff>0</xdr:rowOff>
        </xdr:from>
        <xdr:to>
          <xdr:col>2</xdr:col>
          <xdr:colOff>0</xdr:colOff>
          <xdr:row>134</xdr:row>
          <xdr:rowOff>0</xdr:rowOff>
        </xdr:to>
        <xdr:sp macro="" textlink="">
          <xdr:nvSpPr>
            <xdr:cNvPr id="2166" name="Button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134</xdr:row>
          <xdr:rowOff>0</xdr:rowOff>
        </xdr:from>
        <xdr:to>
          <xdr:col>2</xdr:col>
          <xdr:colOff>0</xdr:colOff>
          <xdr:row>135</xdr:row>
          <xdr:rowOff>0</xdr:rowOff>
        </xdr:to>
        <xdr:sp macro="" textlink="">
          <xdr:nvSpPr>
            <xdr:cNvPr id="2167" name="Button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135</xdr:row>
          <xdr:rowOff>0</xdr:rowOff>
        </xdr:from>
        <xdr:to>
          <xdr:col>2</xdr:col>
          <xdr:colOff>0</xdr:colOff>
          <xdr:row>136</xdr:row>
          <xdr:rowOff>0</xdr:rowOff>
        </xdr:to>
        <xdr:sp macro="" textlink="">
          <xdr:nvSpPr>
            <xdr:cNvPr id="2168" name="Button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136</xdr:row>
          <xdr:rowOff>0</xdr:rowOff>
        </xdr:from>
        <xdr:to>
          <xdr:col>2</xdr:col>
          <xdr:colOff>0</xdr:colOff>
          <xdr:row>137</xdr:row>
          <xdr:rowOff>0</xdr:rowOff>
        </xdr:to>
        <xdr:sp macro="" textlink="">
          <xdr:nvSpPr>
            <xdr:cNvPr id="2169" name="Button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137</xdr:row>
          <xdr:rowOff>0</xdr:rowOff>
        </xdr:from>
        <xdr:to>
          <xdr:col>2</xdr:col>
          <xdr:colOff>0</xdr:colOff>
          <xdr:row>138</xdr:row>
          <xdr:rowOff>0</xdr:rowOff>
        </xdr:to>
        <xdr:sp macro="" textlink="">
          <xdr:nvSpPr>
            <xdr:cNvPr id="2170" name="Button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138</xdr:row>
          <xdr:rowOff>0</xdr:rowOff>
        </xdr:from>
        <xdr:to>
          <xdr:col>2</xdr:col>
          <xdr:colOff>0</xdr:colOff>
          <xdr:row>139</xdr:row>
          <xdr:rowOff>0</xdr:rowOff>
        </xdr:to>
        <xdr:sp macro="" textlink="">
          <xdr:nvSpPr>
            <xdr:cNvPr id="2171" name="Button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139</xdr:row>
          <xdr:rowOff>0</xdr:rowOff>
        </xdr:from>
        <xdr:to>
          <xdr:col>2</xdr:col>
          <xdr:colOff>0</xdr:colOff>
          <xdr:row>140</xdr:row>
          <xdr:rowOff>0</xdr:rowOff>
        </xdr:to>
        <xdr:sp macro="" textlink="">
          <xdr:nvSpPr>
            <xdr:cNvPr id="2172" name="Button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140</xdr:row>
          <xdr:rowOff>0</xdr:rowOff>
        </xdr:from>
        <xdr:to>
          <xdr:col>2</xdr:col>
          <xdr:colOff>0</xdr:colOff>
          <xdr:row>141</xdr:row>
          <xdr:rowOff>0</xdr:rowOff>
        </xdr:to>
        <xdr:sp macro="" textlink="">
          <xdr:nvSpPr>
            <xdr:cNvPr id="2173" name="Button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141</xdr:row>
          <xdr:rowOff>0</xdr:rowOff>
        </xdr:from>
        <xdr:to>
          <xdr:col>2</xdr:col>
          <xdr:colOff>0</xdr:colOff>
          <xdr:row>142</xdr:row>
          <xdr:rowOff>0</xdr:rowOff>
        </xdr:to>
        <xdr:sp macro="" textlink="">
          <xdr:nvSpPr>
            <xdr:cNvPr id="2174" name="Button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142</xdr:row>
          <xdr:rowOff>0</xdr:rowOff>
        </xdr:from>
        <xdr:to>
          <xdr:col>2</xdr:col>
          <xdr:colOff>0</xdr:colOff>
          <xdr:row>143</xdr:row>
          <xdr:rowOff>0</xdr:rowOff>
        </xdr:to>
        <xdr:sp macro="" textlink="">
          <xdr:nvSpPr>
            <xdr:cNvPr id="2175" name="Button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143</xdr:row>
          <xdr:rowOff>0</xdr:rowOff>
        </xdr:from>
        <xdr:to>
          <xdr:col>2</xdr:col>
          <xdr:colOff>0</xdr:colOff>
          <xdr:row>144</xdr:row>
          <xdr:rowOff>0</xdr:rowOff>
        </xdr:to>
        <xdr:sp macro="" textlink="">
          <xdr:nvSpPr>
            <xdr:cNvPr id="2176" name="Button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144</xdr:row>
          <xdr:rowOff>0</xdr:rowOff>
        </xdr:from>
        <xdr:to>
          <xdr:col>2</xdr:col>
          <xdr:colOff>0</xdr:colOff>
          <xdr:row>145</xdr:row>
          <xdr:rowOff>0</xdr:rowOff>
        </xdr:to>
        <xdr:sp macro="" textlink="">
          <xdr:nvSpPr>
            <xdr:cNvPr id="2177" name="Button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145</xdr:row>
          <xdr:rowOff>0</xdr:rowOff>
        </xdr:from>
        <xdr:to>
          <xdr:col>2</xdr:col>
          <xdr:colOff>0</xdr:colOff>
          <xdr:row>146</xdr:row>
          <xdr:rowOff>0</xdr:rowOff>
        </xdr:to>
        <xdr:sp macro="" textlink="">
          <xdr:nvSpPr>
            <xdr:cNvPr id="2178" name="Button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146</xdr:row>
          <xdr:rowOff>0</xdr:rowOff>
        </xdr:from>
        <xdr:to>
          <xdr:col>2</xdr:col>
          <xdr:colOff>0</xdr:colOff>
          <xdr:row>147</xdr:row>
          <xdr:rowOff>0</xdr:rowOff>
        </xdr:to>
        <xdr:sp macro="" textlink="">
          <xdr:nvSpPr>
            <xdr:cNvPr id="2179" name="Button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147</xdr:row>
          <xdr:rowOff>0</xdr:rowOff>
        </xdr:from>
        <xdr:to>
          <xdr:col>2</xdr:col>
          <xdr:colOff>0</xdr:colOff>
          <xdr:row>148</xdr:row>
          <xdr:rowOff>0</xdr:rowOff>
        </xdr:to>
        <xdr:sp macro="" textlink="">
          <xdr:nvSpPr>
            <xdr:cNvPr id="2180" name="Button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148</xdr:row>
          <xdr:rowOff>0</xdr:rowOff>
        </xdr:from>
        <xdr:to>
          <xdr:col>2</xdr:col>
          <xdr:colOff>0</xdr:colOff>
          <xdr:row>149</xdr:row>
          <xdr:rowOff>0</xdr:rowOff>
        </xdr:to>
        <xdr:sp macro="" textlink="">
          <xdr:nvSpPr>
            <xdr:cNvPr id="2181" name="Button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149</xdr:row>
          <xdr:rowOff>0</xdr:rowOff>
        </xdr:from>
        <xdr:to>
          <xdr:col>2</xdr:col>
          <xdr:colOff>0</xdr:colOff>
          <xdr:row>150</xdr:row>
          <xdr:rowOff>0</xdr:rowOff>
        </xdr:to>
        <xdr:sp macro="" textlink="">
          <xdr:nvSpPr>
            <xdr:cNvPr id="2182" name="Button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150</xdr:row>
          <xdr:rowOff>0</xdr:rowOff>
        </xdr:from>
        <xdr:to>
          <xdr:col>2</xdr:col>
          <xdr:colOff>0</xdr:colOff>
          <xdr:row>151</xdr:row>
          <xdr:rowOff>0</xdr:rowOff>
        </xdr:to>
        <xdr:sp macro="" textlink="">
          <xdr:nvSpPr>
            <xdr:cNvPr id="2183" name="Button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151</xdr:row>
          <xdr:rowOff>0</xdr:rowOff>
        </xdr:from>
        <xdr:to>
          <xdr:col>2</xdr:col>
          <xdr:colOff>0</xdr:colOff>
          <xdr:row>152</xdr:row>
          <xdr:rowOff>0</xdr:rowOff>
        </xdr:to>
        <xdr:sp macro="" textlink="">
          <xdr:nvSpPr>
            <xdr:cNvPr id="2184" name="Button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152</xdr:row>
          <xdr:rowOff>0</xdr:rowOff>
        </xdr:from>
        <xdr:to>
          <xdr:col>2</xdr:col>
          <xdr:colOff>0</xdr:colOff>
          <xdr:row>153</xdr:row>
          <xdr:rowOff>0</xdr:rowOff>
        </xdr:to>
        <xdr:sp macro="" textlink="">
          <xdr:nvSpPr>
            <xdr:cNvPr id="2185" name="Button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153</xdr:row>
          <xdr:rowOff>0</xdr:rowOff>
        </xdr:from>
        <xdr:to>
          <xdr:col>2</xdr:col>
          <xdr:colOff>0</xdr:colOff>
          <xdr:row>154</xdr:row>
          <xdr:rowOff>0</xdr:rowOff>
        </xdr:to>
        <xdr:sp macro="" textlink="">
          <xdr:nvSpPr>
            <xdr:cNvPr id="2186" name="Button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154</xdr:row>
          <xdr:rowOff>0</xdr:rowOff>
        </xdr:from>
        <xdr:to>
          <xdr:col>2</xdr:col>
          <xdr:colOff>0</xdr:colOff>
          <xdr:row>155</xdr:row>
          <xdr:rowOff>0</xdr:rowOff>
        </xdr:to>
        <xdr:sp macro="" textlink="">
          <xdr:nvSpPr>
            <xdr:cNvPr id="2187" name="Button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155</xdr:row>
          <xdr:rowOff>0</xdr:rowOff>
        </xdr:from>
        <xdr:to>
          <xdr:col>2</xdr:col>
          <xdr:colOff>0</xdr:colOff>
          <xdr:row>156</xdr:row>
          <xdr:rowOff>0</xdr:rowOff>
        </xdr:to>
        <xdr:sp macro="" textlink="">
          <xdr:nvSpPr>
            <xdr:cNvPr id="2188" name="Button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156</xdr:row>
          <xdr:rowOff>0</xdr:rowOff>
        </xdr:from>
        <xdr:to>
          <xdr:col>2</xdr:col>
          <xdr:colOff>0</xdr:colOff>
          <xdr:row>157</xdr:row>
          <xdr:rowOff>0</xdr:rowOff>
        </xdr:to>
        <xdr:sp macro="" textlink="">
          <xdr:nvSpPr>
            <xdr:cNvPr id="2189" name="Button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157</xdr:row>
          <xdr:rowOff>0</xdr:rowOff>
        </xdr:from>
        <xdr:to>
          <xdr:col>2</xdr:col>
          <xdr:colOff>0</xdr:colOff>
          <xdr:row>158</xdr:row>
          <xdr:rowOff>0</xdr:rowOff>
        </xdr:to>
        <xdr:sp macro="" textlink="">
          <xdr:nvSpPr>
            <xdr:cNvPr id="2190" name="Butto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158</xdr:row>
          <xdr:rowOff>0</xdr:rowOff>
        </xdr:from>
        <xdr:to>
          <xdr:col>2</xdr:col>
          <xdr:colOff>0</xdr:colOff>
          <xdr:row>159</xdr:row>
          <xdr:rowOff>0</xdr:rowOff>
        </xdr:to>
        <xdr:sp macro="" textlink="">
          <xdr:nvSpPr>
            <xdr:cNvPr id="2191" name="Butto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159</xdr:row>
          <xdr:rowOff>0</xdr:rowOff>
        </xdr:from>
        <xdr:to>
          <xdr:col>2</xdr:col>
          <xdr:colOff>0</xdr:colOff>
          <xdr:row>160</xdr:row>
          <xdr:rowOff>0</xdr:rowOff>
        </xdr:to>
        <xdr:sp macro="" textlink="">
          <xdr:nvSpPr>
            <xdr:cNvPr id="2192" name="Butto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160</xdr:row>
          <xdr:rowOff>0</xdr:rowOff>
        </xdr:from>
        <xdr:to>
          <xdr:col>2</xdr:col>
          <xdr:colOff>0</xdr:colOff>
          <xdr:row>161</xdr:row>
          <xdr:rowOff>0</xdr:rowOff>
        </xdr:to>
        <xdr:sp macro="" textlink="">
          <xdr:nvSpPr>
            <xdr:cNvPr id="2193" name="Butto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161</xdr:row>
          <xdr:rowOff>0</xdr:rowOff>
        </xdr:from>
        <xdr:to>
          <xdr:col>2</xdr:col>
          <xdr:colOff>0</xdr:colOff>
          <xdr:row>162</xdr:row>
          <xdr:rowOff>0</xdr:rowOff>
        </xdr:to>
        <xdr:sp macro="" textlink="">
          <xdr:nvSpPr>
            <xdr:cNvPr id="2194" name="Butto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162</xdr:row>
          <xdr:rowOff>0</xdr:rowOff>
        </xdr:from>
        <xdr:to>
          <xdr:col>2</xdr:col>
          <xdr:colOff>0</xdr:colOff>
          <xdr:row>163</xdr:row>
          <xdr:rowOff>0</xdr:rowOff>
        </xdr:to>
        <xdr:sp macro="" textlink="">
          <xdr:nvSpPr>
            <xdr:cNvPr id="2195" name="Butto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163</xdr:row>
          <xdr:rowOff>0</xdr:rowOff>
        </xdr:from>
        <xdr:to>
          <xdr:col>2</xdr:col>
          <xdr:colOff>0</xdr:colOff>
          <xdr:row>164</xdr:row>
          <xdr:rowOff>0</xdr:rowOff>
        </xdr:to>
        <xdr:sp macro="" textlink="">
          <xdr:nvSpPr>
            <xdr:cNvPr id="2196" name="Button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164</xdr:row>
          <xdr:rowOff>0</xdr:rowOff>
        </xdr:from>
        <xdr:to>
          <xdr:col>2</xdr:col>
          <xdr:colOff>0</xdr:colOff>
          <xdr:row>165</xdr:row>
          <xdr:rowOff>0</xdr:rowOff>
        </xdr:to>
        <xdr:sp macro="" textlink="">
          <xdr:nvSpPr>
            <xdr:cNvPr id="2197" name="Button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165</xdr:row>
          <xdr:rowOff>0</xdr:rowOff>
        </xdr:from>
        <xdr:to>
          <xdr:col>2</xdr:col>
          <xdr:colOff>0</xdr:colOff>
          <xdr:row>166</xdr:row>
          <xdr:rowOff>0</xdr:rowOff>
        </xdr:to>
        <xdr:sp macro="" textlink="">
          <xdr:nvSpPr>
            <xdr:cNvPr id="2198" name="Button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166</xdr:row>
          <xdr:rowOff>0</xdr:rowOff>
        </xdr:from>
        <xdr:to>
          <xdr:col>2</xdr:col>
          <xdr:colOff>0</xdr:colOff>
          <xdr:row>167</xdr:row>
          <xdr:rowOff>0</xdr:rowOff>
        </xdr:to>
        <xdr:sp macro="" textlink="">
          <xdr:nvSpPr>
            <xdr:cNvPr id="2199" name="Button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167</xdr:row>
          <xdr:rowOff>0</xdr:rowOff>
        </xdr:from>
        <xdr:to>
          <xdr:col>2</xdr:col>
          <xdr:colOff>0</xdr:colOff>
          <xdr:row>168</xdr:row>
          <xdr:rowOff>0</xdr:rowOff>
        </xdr:to>
        <xdr:sp macro="" textlink="">
          <xdr:nvSpPr>
            <xdr:cNvPr id="2200" name="Button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168</xdr:row>
          <xdr:rowOff>0</xdr:rowOff>
        </xdr:from>
        <xdr:to>
          <xdr:col>2</xdr:col>
          <xdr:colOff>0</xdr:colOff>
          <xdr:row>169</xdr:row>
          <xdr:rowOff>0</xdr:rowOff>
        </xdr:to>
        <xdr:sp macro="" textlink="">
          <xdr:nvSpPr>
            <xdr:cNvPr id="2201" name="Button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169</xdr:row>
          <xdr:rowOff>0</xdr:rowOff>
        </xdr:from>
        <xdr:to>
          <xdr:col>2</xdr:col>
          <xdr:colOff>0</xdr:colOff>
          <xdr:row>170</xdr:row>
          <xdr:rowOff>0</xdr:rowOff>
        </xdr:to>
        <xdr:sp macro="" textlink="">
          <xdr:nvSpPr>
            <xdr:cNvPr id="2202" name="Button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170</xdr:row>
          <xdr:rowOff>0</xdr:rowOff>
        </xdr:from>
        <xdr:to>
          <xdr:col>2</xdr:col>
          <xdr:colOff>0</xdr:colOff>
          <xdr:row>171</xdr:row>
          <xdr:rowOff>0</xdr:rowOff>
        </xdr:to>
        <xdr:sp macro="" textlink="">
          <xdr:nvSpPr>
            <xdr:cNvPr id="2203" name="Button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171</xdr:row>
          <xdr:rowOff>0</xdr:rowOff>
        </xdr:from>
        <xdr:to>
          <xdr:col>2</xdr:col>
          <xdr:colOff>0</xdr:colOff>
          <xdr:row>172</xdr:row>
          <xdr:rowOff>0</xdr:rowOff>
        </xdr:to>
        <xdr:sp macro="" textlink="">
          <xdr:nvSpPr>
            <xdr:cNvPr id="2204" name="Button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172</xdr:row>
          <xdr:rowOff>0</xdr:rowOff>
        </xdr:from>
        <xdr:to>
          <xdr:col>2</xdr:col>
          <xdr:colOff>0</xdr:colOff>
          <xdr:row>173</xdr:row>
          <xdr:rowOff>0</xdr:rowOff>
        </xdr:to>
        <xdr:sp macro="" textlink="">
          <xdr:nvSpPr>
            <xdr:cNvPr id="2205" name="Button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173</xdr:row>
          <xdr:rowOff>0</xdr:rowOff>
        </xdr:from>
        <xdr:to>
          <xdr:col>2</xdr:col>
          <xdr:colOff>0</xdr:colOff>
          <xdr:row>174</xdr:row>
          <xdr:rowOff>0</xdr:rowOff>
        </xdr:to>
        <xdr:sp macro="" textlink="">
          <xdr:nvSpPr>
            <xdr:cNvPr id="2206" name="Button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174</xdr:row>
          <xdr:rowOff>0</xdr:rowOff>
        </xdr:from>
        <xdr:to>
          <xdr:col>2</xdr:col>
          <xdr:colOff>0</xdr:colOff>
          <xdr:row>175</xdr:row>
          <xdr:rowOff>0</xdr:rowOff>
        </xdr:to>
        <xdr:sp macro="" textlink="">
          <xdr:nvSpPr>
            <xdr:cNvPr id="2207" name="Button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175</xdr:row>
          <xdr:rowOff>0</xdr:rowOff>
        </xdr:from>
        <xdr:to>
          <xdr:col>2</xdr:col>
          <xdr:colOff>0</xdr:colOff>
          <xdr:row>176</xdr:row>
          <xdr:rowOff>0</xdr:rowOff>
        </xdr:to>
        <xdr:sp macro="" textlink="">
          <xdr:nvSpPr>
            <xdr:cNvPr id="2208" name="Button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176</xdr:row>
          <xdr:rowOff>0</xdr:rowOff>
        </xdr:from>
        <xdr:to>
          <xdr:col>2</xdr:col>
          <xdr:colOff>0</xdr:colOff>
          <xdr:row>177</xdr:row>
          <xdr:rowOff>0</xdr:rowOff>
        </xdr:to>
        <xdr:sp macro="" textlink="">
          <xdr:nvSpPr>
            <xdr:cNvPr id="2209" name="Button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177</xdr:row>
          <xdr:rowOff>0</xdr:rowOff>
        </xdr:from>
        <xdr:to>
          <xdr:col>2</xdr:col>
          <xdr:colOff>0</xdr:colOff>
          <xdr:row>178</xdr:row>
          <xdr:rowOff>0</xdr:rowOff>
        </xdr:to>
        <xdr:sp macro="" textlink="">
          <xdr:nvSpPr>
            <xdr:cNvPr id="2210" name="Button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178</xdr:row>
          <xdr:rowOff>0</xdr:rowOff>
        </xdr:from>
        <xdr:to>
          <xdr:col>2</xdr:col>
          <xdr:colOff>0</xdr:colOff>
          <xdr:row>179</xdr:row>
          <xdr:rowOff>0</xdr:rowOff>
        </xdr:to>
        <xdr:sp macro="" textlink="">
          <xdr:nvSpPr>
            <xdr:cNvPr id="2211" name="Button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179</xdr:row>
          <xdr:rowOff>0</xdr:rowOff>
        </xdr:from>
        <xdr:to>
          <xdr:col>2</xdr:col>
          <xdr:colOff>0</xdr:colOff>
          <xdr:row>180</xdr:row>
          <xdr:rowOff>0</xdr:rowOff>
        </xdr:to>
        <xdr:sp macro="" textlink="">
          <xdr:nvSpPr>
            <xdr:cNvPr id="2212" name="Button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180</xdr:row>
          <xdr:rowOff>0</xdr:rowOff>
        </xdr:from>
        <xdr:to>
          <xdr:col>2</xdr:col>
          <xdr:colOff>0</xdr:colOff>
          <xdr:row>181</xdr:row>
          <xdr:rowOff>0</xdr:rowOff>
        </xdr:to>
        <xdr:sp macro="" textlink="">
          <xdr:nvSpPr>
            <xdr:cNvPr id="2213" name="Button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181</xdr:row>
          <xdr:rowOff>0</xdr:rowOff>
        </xdr:from>
        <xdr:to>
          <xdr:col>2</xdr:col>
          <xdr:colOff>0</xdr:colOff>
          <xdr:row>182</xdr:row>
          <xdr:rowOff>0</xdr:rowOff>
        </xdr:to>
        <xdr:sp macro="" textlink="">
          <xdr:nvSpPr>
            <xdr:cNvPr id="2214" name="Button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182</xdr:row>
          <xdr:rowOff>0</xdr:rowOff>
        </xdr:from>
        <xdr:to>
          <xdr:col>2</xdr:col>
          <xdr:colOff>0</xdr:colOff>
          <xdr:row>183</xdr:row>
          <xdr:rowOff>0</xdr:rowOff>
        </xdr:to>
        <xdr:sp macro="" textlink="">
          <xdr:nvSpPr>
            <xdr:cNvPr id="2215" name="Button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183</xdr:row>
          <xdr:rowOff>0</xdr:rowOff>
        </xdr:from>
        <xdr:to>
          <xdr:col>2</xdr:col>
          <xdr:colOff>0</xdr:colOff>
          <xdr:row>184</xdr:row>
          <xdr:rowOff>0</xdr:rowOff>
        </xdr:to>
        <xdr:sp macro="" textlink="">
          <xdr:nvSpPr>
            <xdr:cNvPr id="2216" name="Button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184</xdr:row>
          <xdr:rowOff>0</xdr:rowOff>
        </xdr:from>
        <xdr:to>
          <xdr:col>2</xdr:col>
          <xdr:colOff>0</xdr:colOff>
          <xdr:row>185</xdr:row>
          <xdr:rowOff>0</xdr:rowOff>
        </xdr:to>
        <xdr:sp macro="" textlink="">
          <xdr:nvSpPr>
            <xdr:cNvPr id="2217" name="Button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185</xdr:row>
          <xdr:rowOff>0</xdr:rowOff>
        </xdr:from>
        <xdr:to>
          <xdr:col>2</xdr:col>
          <xdr:colOff>0</xdr:colOff>
          <xdr:row>186</xdr:row>
          <xdr:rowOff>0</xdr:rowOff>
        </xdr:to>
        <xdr:sp macro="" textlink="">
          <xdr:nvSpPr>
            <xdr:cNvPr id="2218" name="Button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186</xdr:row>
          <xdr:rowOff>0</xdr:rowOff>
        </xdr:from>
        <xdr:to>
          <xdr:col>2</xdr:col>
          <xdr:colOff>0</xdr:colOff>
          <xdr:row>187</xdr:row>
          <xdr:rowOff>0</xdr:rowOff>
        </xdr:to>
        <xdr:sp macro="" textlink="">
          <xdr:nvSpPr>
            <xdr:cNvPr id="2219" name="Button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187</xdr:row>
          <xdr:rowOff>0</xdr:rowOff>
        </xdr:from>
        <xdr:to>
          <xdr:col>2</xdr:col>
          <xdr:colOff>0</xdr:colOff>
          <xdr:row>188</xdr:row>
          <xdr:rowOff>0</xdr:rowOff>
        </xdr:to>
        <xdr:sp macro="" textlink="">
          <xdr:nvSpPr>
            <xdr:cNvPr id="2220" name="Button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188</xdr:row>
          <xdr:rowOff>0</xdr:rowOff>
        </xdr:from>
        <xdr:to>
          <xdr:col>2</xdr:col>
          <xdr:colOff>0</xdr:colOff>
          <xdr:row>189</xdr:row>
          <xdr:rowOff>0</xdr:rowOff>
        </xdr:to>
        <xdr:sp macro="" textlink="">
          <xdr:nvSpPr>
            <xdr:cNvPr id="2221" name="Button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189</xdr:row>
          <xdr:rowOff>0</xdr:rowOff>
        </xdr:from>
        <xdr:to>
          <xdr:col>2</xdr:col>
          <xdr:colOff>0</xdr:colOff>
          <xdr:row>190</xdr:row>
          <xdr:rowOff>0</xdr:rowOff>
        </xdr:to>
        <xdr:sp macro="" textlink="">
          <xdr:nvSpPr>
            <xdr:cNvPr id="2222" name="Button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190</xdr:row>
          <xdr:rowOff>0</xdr:rowOff>
        </xdr:from>
        <xdr:to>
          <xdr:col>2</xdr:col>
          <xdr:colOff>0</xdr:colOff>
          <xdr:row>191</xdr:row>
          <xdr:rowOff>0</xdr:rowOff>
        </xdr:to>
        <xdr:sp macro="" textlink="">
          <xdr:nvSpPr>
            <xdr:cNvPr id="2223" name="Button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191</xdr:row>
          <xdr:rowOff>0</xdr:rowOff>
        </xdr:from>
        <xdr:to>
          <xdr:col>2</xdr:col>
          <xdr:colOff>0</xdr:colOff>
          <xdr:row>192</xdr:row>
          <xdr:rowOff>0</xdr:rowOff>
        </xdr:to>
        <xdr:sp macro="" textlink="">
          <xdr:nvSpPr>
            <xdr:cNvPr id="2224" name="Button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192</xdr:row>
          <xdr:rowOff>0</xdr:rowOff>
        </xdr:from>
        <xdr:to>
          <xdr:col>2</xdr:col>
          <xdr:colOff>0</xdr:colOff>
          <xdr:row>193</xdr:row>
          <xdr:rowOff>0</xdr:rowOff>
        </xdr:to>
        <xdr:sp macro="" textlink="">
          <xdr:nvSpPr>
            <xdr:cNvPr id="2225" name="Button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193</xdr:row>
          <xdr:rowOff>0</xdr:rowOff>
        </xdr:from>
        <xdr:to>
          <xdr:col>2</xdr:col>
          <xdr:colOff>0</xdr:colOff>
          <xdr:row>194</xdr:row>
          <xdr:rowOff>0</xdr:rowOff>
        </xdr:to>
        <xdr:sp macro="" textlink="">
          <xdr:nvSpPr>
            <xdr:cNvPr id="2226" name="Button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194</xdr:row>
          <xdr:rowOff>0</xdr:rowOff>
        </xdr:from>
        <xdr:to>
          <xdr:col>2</xdr:col>
          <xdr:colOff>0</xdr:colOff>
          <xdr:row>195</xdr:row>
          <xdr:rowOff>0</xdr:rowOff>
        </xdr:to>
        <xdr:sp macro="" textlink="">
          <xdr:nvSpPr>
            <xdr:cNvPr id="2227" name="Button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195</xdr:row>
          <xdr:rowOff>0</xdr:rowOff>
        </xdr:from>
        <xdr:to>
          <xdr:col>2</xdr:col>
          <xdr:colOff>0</xdr:colOff>
          <xdr:row>196</xdr:row>
          <xdr:rowOff>0</xdr:rowOff>
        </xdr:to>
        <xdr:sp macro="" textlink="">
          <xdr:nvSpPr>
            <xdr:cNvPr id="2228" name="Button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196</xdr:row>
          <xdr:rowOff>0</xdr:rowOff>
        </xdr:from>
        <xdr:to>
          <xdr:col>2</xdr:col>
          <xdr:colOff>0</xdr:colOff>
          <xdr:row>197</xdr:row>
          <xdr:rowOff>0</xdr:rowOff>
        </xdr:to>
        <xdr:sp macro="" textlink="">
          <xdr:nvSpPr>
            <xdr:cNvPr id="2229" name="Button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197</xdr:row>
          <xdr:rowOff>0</xdr:rowOff>
        </xdr:from>
        <xdr:to>
          <xdr:col>2</xdr:col>
          <xdr:colOff>0</xdr:colOff>
          <xdr:row>198</xdr:row>
          <xdr:rowOff>0</xdr:rowOff>
        </xdr:to>
        <xdr:sp macro="" textlink="">
          <xdr:nvSpPr>
            <xdr:cNvPr id="2230" name="Button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198</xdr:row>
          <xdr:rowOff>0</xdr:rowOff>
        </xdr:from>
        <xdr:to>
          <xdr:col>2</xdr:col>
          <xdr:colOff>0</xdr:colOff>
          <xdr:row>199</xdr:row>
          <xdr:rowOff>0</xdr:rowOff>
        </xdr:to>
        <xdr:sp macro="" textlink="">
          <xdr:nvSpPr>
            <xdr:cNvPr id="2231" name="Button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199</xdr:row>
          <xdr:rowOff>0</xdr:rowOff>
        </xdr:from>
        <xdr:to>
          <xdr:col>2</xdr:col>
          <xdr:colOff>0</xdr:colOff>
          <xdr:row>200</xdr:row>
          <xdr:rowOff>0</xdr:rowOff>
        </xdr:to>
        <xdr:sp macro="" textlink="">
          <xdr:nvSpPr>
            <xdr:cNvPr id="2232" name="Button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200</xdr:row>
          <xdr:rowOff>0</xdr:rowOff>
        </xdr:from>
        <xdr:to>
          <xdr:col>2</xdr:col>
          <xdr:colOff>0</xdr:colOff>
          <xdr:row>201</xdr:row>
          <xdr:rowOff>0</xdr:rowOff>
        </xdr:to>
        <xdr:sp macro="" textlink="">
          <xdr:nvSpPr>
            <xdr:cNvPr id="2233" name="Button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201</xdr:row>
          <xdr:rowOff>0</xdr:rowOff>
        </xdr:from>
        <xdr:to>
          <xdr:col>2</xdr:col>
          <xdr:colOff>0</xdr:colOff>
          <xdr:row>202</xdr:row>
          <xdr:rowOff>0</xdr:rowOff>
        </xdr:to>
        <xdr:sp macro="" textlink="">
          <xdr:nvSpPr>
            <xdr:cNvPr id="2234" name="Button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202</xdr:row>
          <xdr:rowOff>0</xdr:rowOff>
        </xdr:from>
        <xdr:to>
          <xdr:col>2</xdr:col>
          <xdr:colOff>0</xdr:colOff>
          <xdr:row>203</xdr:row>
          <xdr:rowOff>0</xdr:rowOff>
        </xdr:to>
        <xdr:sp macro="" textlink="">
          <xdr:nvSpPr>
            <xdr:cNvPr id="2235" name="Button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203</xdr:row>
          <xdr:rowOff>0</xdr:rowOff>
        </xdr:from>
        <xdr:to>
          <xdr:col>2</xdr:col>
          <xdr:colOff>0</xdr:colOff>
          <xdr:row>204</xdr:row>
          <xdr:rowOff>0</xdr:rowOff>
        </xdr:to>
        <xdr:sp macro="" textlink="">
          <xdr:nvSpPr>
            <xdr:cNvPr id="2236" name="Button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204</xdr:row>
          <xdr:rowOff>0</xdr:rowOff>
        </xdr:from>
        <xdr:to>
          <xdr:col>2</xdr:col>
          <xdr:colOff>0</xdr:colOff>
          <xdr:row>205</xdr:row>
          <xdr:rowOff>0</xdr:rowOff>
        </xdr:to>
        <xdr:sp macro="" textlink="">
          <xdr:nvSpPr>
            <xdr:cNvPr id="2237" name="Button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205</xdr:row>
          <xdr:rowOff>0</xdr:rowOff>
        </xdr:from>
        <xdr:to>
          <xdr:col>2</xdr:col>
          <xdr:colOff>0</xdr:colOff>
          <xdr:row>206</xdr:row>
          <xdr:rowOff>0</xdr:rowOff>
        </xdr:to>
        <xdr:sp macro="" textlink="">
          <xdr:nvSpPr>
            <xdr:cNvPr id="2238" name="Button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206</xdr:row>
          <xdr:rowOff>0</xdr:rowOff>
        </xdr:from>
        <xdr:to>
          <xdr:col>2</xdr:col>
          <xdr:colOff>0</xdr:colOff>
          <xdr:row>207</xdr:row>
          <xdr:rowOff>0</xdr:rowOff>
        </xdr:to>
        <xdr:sp macro="" textlink="">
          <xdr:nvSpPr>
            <xdr:cNvPr id="2239" name="Button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207</xdr:row>
          <xdr:rowOff>0</xdr:rowOff>
        </xdr:from>
        <xdr:to>
          <xdr:col>2</xdr:col>
          <xdr:colOff>0</xdr:colOff>
          <xdr:row>208</xdr:row>
          <xdr:rowOff>0</xdr:rowOff>
        </xdr:to>
        <xdr:sp macro="" textlink="">
          <xdr:nvSpPr>
            <xdr:cNvPr id="2240" name="Button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208</xdr:row>
          <xdr:rowOff>0</xdr:rowOff>
        </xdr:from>
        <xdr:to>
          <xdr:col>2</xdr:col>
          <xdr:colOff>0</xdr:colOff>
          <xdr:row>209</xdr:row>
          <xdr:rowOff>0</xdr:rowOff>
        </xdr:to>
        <xdr:sp macro="" textlink="">
          <xdr:nvSpPr>
            <xdr:cNvPr id="2241" name="Button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209</xdr:row>
          <xdr:rowOff>0</xdr:rowOff>
        </xdr:from>
        <xdr:to>
          <xdr:col>2</xdr:col>
          <xdr:colOff>0</xdr:colOff>
          <xdr:row>210</xdr:row>
          <xdr:rowOff>0</xdr:rowOff>
        </xdr:to>
        <xdr:sp macro="" textlink="">
          <xdr:nvSpPr>
            <xdr:cNvPr id="2242" name="Button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210</xdr:row>
          <xdr:rowOff>0</xdr:rowOff>
        </xdr:from>
        <xdr:to>
          <xdr:col>2</xdr:col>
          <xdr:colOff>0</xdr:colOff>
          <xdr:row>211</xdr:row>
          <xdr:rowOff>0</xdr:rowOff>
        </xdr:to>
        <xdr:sp macro="" textlink="">
          <xdr:nvSpPr>
            <xdr:cNvPr id="2243" name="Button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2</xdr:col>
          <xdr:colOff>0</xdr:colOff>
          <xdr:row>212</xdr:row>
          <xdr:rowOff>0</xdr:rowOff>
        </xdr:to>
        <xdr:sp macro="" textlink="">
          <xdr:nvSpPr>
            <xdr:cNvPr id="2244" name="Button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212</xdr:row>
          <xdr:rowOff>0</xdr:rowOff>
        </xdr:from>
        <xdr:to>
          <xdr:col>2</xdr:col>
          <xdr:colOff>0</xdr:colOff>
          <xdr:row>213</xdr:row>
          <xdr:rowOff>0</xdr:rowOff>
        </xdr:to>
        <xdr:sp macro="" textlink="">
          <xdr:nvSpPr>
            <xdr:cNvPr id="2245" name="Button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213</xdr:row>
          <xdr:rowOff>0</xdr:rowOff>
        </xdr:from>
        <xdr:to>
          <xdr:col>2</xdr:col>
          <xdr:colOff>0</xdr:colOff>
          <xdr:row>214</xdr:row>
          <xdr:rowOff>0</xdr:rowOff>
        </xdr:to>
        <xdr:sp macro="" textlink="">
          <xdr:nvSpPr>
            <xdr:cNvPr id="2246" name="Button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214</xdr:row>
          <xdr:rowOff>0</xdr:rowOff>
        </xdr:from>
        <xdr:to>
          <xdr:col>2</xdr:col>
          <xdr:colOff>0</xdr:colOff>
          <xdr:row>215</xdr:row>
          <xdr:rowOff>0</xdr:rowOff>
        </xdr:to>
        <xdr:sp macro="" textlink="">
          <xdr:nvSpPr>
            <xdr:cNvPr id="2247" name="Button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215</xdr:row>
          <xdr:rowOff>0</xdr:rowOff>
        </xdr:from>
        <xdr:to>
          <xdr:col>2</xdr:col>
          <xdr:colOff>0</xdr:colOff>
          <xdr:row>216</xdr:row>
          <xdr:rowOff>0</xdr:rowOff>
        </xdr:to>
        <xdr:sp macro="" textlink="">
          <xdr:nvSpPr>
            <xdr:cNvPr id="2248" name="Button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216</xdr:row>
          <xdr:rowOff>0</xdr:rowOff>
        </xdr:from>
        <xdr:to>
          <xdr:col>2</xdr:col>
          <xdr:colOff>0</xdr:colOff>
          <xdr:row>217</xdr:row>
          <xdr:rowOff>0</xdr:rowOff>
        </xdr:to>
        <xdr:sp macro="" textlink="">
          <xdr:nvSpPr>
            <xdr:cNvPr id="2249" name="Button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217</xdr:row>
          <xdr:rowOff>0</xdr:rowOff>
        </xdr:from>
        <xdr:to>
          <xdr:col>2</xdr:col>
          <xdr:colOff>0</xdr:colOff>
          <xdr:row>218</xdr:row>
          <xdr:rowOff>0</xdr:rowOff>
        </xdr:to>
        <xdr:sp macro="" textlink="">
          <xdr:nvSpPr>
            <xdr:cNvPr id="2250" name="Button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218</xdr:row>
          <xdr:rowOff>0</xdr:rowOff>
        </xdr:from>
        <xdr:to>
          <xdr:col>2</xdr:col>
          <xdr:colOff>0</xdr:colOff>
          <xdr:row>219</xdr:row>
          <xdr:rowOff>0</xdr:rowOff>
        </xdr:to>
        <xdr:sp macro="" textlink="">
          <xdr:nvSpPr>
            <xdr:cNvPr id="2251" name="Button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219</xdr:row>
          <xdr:rowOff>0</xdr:rowOff>
        </xdr:from>
        <xdr:to>
          <xdr:col>2</xdr:col>
          <xdr:colOff>0</xdr:colOff>
          <xdr:row>220</xdr:row>
          <xdr:rowOff>0</xdr:rowOff>
        </xdr:to>
        <xdr:sp macro="" textlink="">
          <xdr:nvSpPr>
            <xdr:cNvPr id="2252" name="Button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220</xdr:row>
          <xdr:rowOff>0</xdr:rowOff>
        </xdr:from>
        <xdr:to>
          <xdr:col>2</xdr:col>
          <xdr:colOff>0</xdr:colOff>
          <xdr:row>221</xdr:row>
          <xdr:rowOff>0</xdr:rowOff>
        </xdr:to>
        <xdr:sp macro="" textlink="">
          <xdr:nvSpPr>
            <xdr:cNvPr id="2253" name="Button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221</xdr:row>
          <xdr:rowOff>0</xdr:rowOff>
        </xdr:from>
        <xdr:to>
          <xdr:col>2</xdr:col>
          <xdr:colOff>0</xdr:colOff>
          <xdr:row>222</xdr:row>
          <xdr:rowOff>0</xdr:rowOff>
        </xdr:to>
        <xdr:sp macro="" textlink="">
          <xdr:nvSpPr>
            <xdr:cNvPr id="2254" name="Button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222</xdr:row>
          <xdr:rowOff>0</xdr:rowOff>
        </xdr:from>
        <xdr:to>
          <xdr:col>2</xdr:col>
          <xdr:colOff>0</xdr:colOff>
          <xdr:row>223</xdr:row>
          <xdr:rowOff>0</xdr:rowOff>
        </xdr:to>
        <xdr:sp macro="" textlink="">
          <xdr:nvSpPr>
            <xdr:cNvPr id="2255" name="Button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223</xdr:row>
          <xdr:rowOff>0</xdr:rowOff>
        </xdr:from>
        <xdr:to>
          <xdr:col>2</xdr:col>
          <xdr:colOff>0</xdr:colOff>
          <xdr:row>224</xdr:row>
          <xdr:rowOff>0</xdr:rowOff>
        </xdr:to>
        <xdr:sp macro="" textlink="">
          <xdr:nvSpPr>
            <xdr:cNvPr id="2256" name="Button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224</xdr:row>
          <xdr:rowOff>0</xdr:rowOff>
        </xdr:from>
        <xdr:to>
          <xdr:col>2</xdr:col>
          <xdr:colOff>0</xdr:colOff>
          <xdr:row>225</xdr:row>
          <xdr:rowOff>0</xdr:rowOff>
        </xdr:to>
        <xdr:sp macro="" textlink="">
          <xdr:nvSpPr>
            <xdr:cNvPr id="2257" name="Button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225</xdr:row>
          <xdr:rowOff>0</xdr:rowOff>
        </xdr:from>
        <xdr:to>
          <xdr:col>2</xdr:col>
          <xdr:colOff>0</xdr:colOff>
          <xdr:row>226</xdr:row>
          <xdr:rowOff>0</xdr:rowOff>
        </xdr:to>
        <xdr:sp macro="" textlink="">
          <xdr:nvSpPr>
            <xdr:cNvPr id="2258" name="Button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226</xdr:row>
          <xdr:rowOff>0</xdr:rowOff>
        </xdr:from>
        <xdr:to>
          <xdr:col>2</xdr:col>
          <xdr:colOff>0</xdr:colOff>
          <xdr:row>227</xdr:row>
          <xdr:rowOff>0</xdr:rowOff>
        </xdr:to>
        <xdr:sp macro="" textlink="">
          <xdr:nvSpPr>
            <xdr:cNvPr id="2259" name="Button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227</xdr:row>
          <xdr:rowOff>0</xdr:rowOff>
        </xdr:from>
        <xdr:to>
          <xdr:col>2</xdr:col>
          <xdr:colOff>0</xdr:colOff>
          <xdr:row>228</xdr:row>
          <xdr:rowOff>0</xdr:rowOff>
        </xdr:to>
        <xdr:sp macro="" textlink="">
          <xdr:nvSpPr>
            <xdr:cNvPr id="2260" name="Button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228</xdr:row>
          <xdr:rowOff>0</xdr:rowOff>
        </xdr:from>
        <xdr:to>
          <xdr:col>2</xdr:col>
          <xdr:colOff>0</xdr:colOff>
          <xdr:row>229</xdr:row>
          <xdr:rowOff>0</xdr:rowOff>
        </xdr:to>
        <xdr:sp macro="" textlink="">
          <xdr:nvSpPr>
            <xdr:cNvPr id="2261" name="Button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229</xdr:row>
          <xdr:rowOff>0</xdr:rowOff>
        </xdr:from>
        <xdr:to>
          <xdr:col>2</xdr:col>
          <xdr:colOff>0</xdr:colOff>
          <xdr:row>230</xdr:row>
          <xdr:rowOff>0</xdr:rowOff>
        </xdr:to>
        <xdr:sp macro="" textlink="">
          <xdr:nvSpPr>
            <xdr:cNvPr id="2262" name="Button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2</xdr:col>
          <xdr:colOff>0</xdr:colOff>
          <xdr:row>231</xdr:row>
          <xdr:rowOff>0</xdr:rowOff>
        </xdr:to>
        <xdr:sp macro="" textlink="">
          <xdr:nvSpPr>
            <xdr:cNvPr id="2263" name="Button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2</xdr:col>
          <xdr:colOff>0</xdr:colOff>
          <xdr:row>232</xdr:row>
          <xdr:rowOff>0</xdr:rowOff>
        </xdr:to>
        <xdr:sp macro="" textlink="">
          <xdr:nvSpPr>
            <xdr:cNvPr id="2264" name="Button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232</xdr:row>
          <xdr:rowOff>0</xdr:rowOff>
        </xdr:from>
        <xdr:to>
          <xdr:col>2</xdr:col>
          <xdr:colOff>0</xdr:colOff>
          <xdr:row>233</xdr:row>
          <xdr:rowOff>0</xdr:rowOff>
        </xdr:to>
        <xdr:sp macro="" textlink="">
          <xdr:nvSpPr>
            <xdr:cNvPr id="2265" name="Button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233</xdr:row>
          <xdr:rowOff>0</xdr:rowOff>
        </xdr:from>
        <xdr:to>
          <xdr:col>2</xdr:col>
          <xdr:colOff>0</xdr:colOff>
          <xdr:row>234</xdr:row>
          <xdr:rowOff>0</xdr:rowOff>
        </xdr:to>
        <xdr:sp macro="" textlink="">
          <xdr:nvSpPr>
            <xdr:cNvPr id="2266" name="Button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234</xdr:row>
          <xdr:rowOff>0</xdr:rowOff>
        </xdr:from>
        <xdr:to>
          <xdr:col>2</xdr:col>
          <xdr:colOff>0</xdr:colOff>
          <xdr:row>235</xdr:row>
          <xdr:rowOff>0</xdr:rowOff>
        </xdr:to>
        <xdr:sp macro="" textlink="">
          <xdr:nvSpPr>
            <xdr:cNvPr id="2267" name="Button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235</xdr:row>
          <xdr:rowOff>0</xdr:rowOff>
        </xdr:from>
        <xdr:to>
          <xdr:col>2</xdr:col>
          <xdr:colOff>0</xdr:colOff>
          <xdr:row>236</xdr:row>
          <xdr:rowOff>0</xdr:rowOff>
        </xdr:to>
        <xdr:sp macro="" textlink="">
          <xdr:nvSpPr>
            <xdr:cNvPr id="2268" name="Button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236</xdr:row>
          <xdr:rowOff>0</xdr:rowOff>
        </xdr:from>
        <xdr:to>
          <xdr:col>2</xdr:col>
          <xdr:colOff>0</xdr:colOff>
          <xdr:row>237</xdr:row>
          <xdr:rowOff>0</xdr:rowOff>
        </xdr:to>
        <xdr:sp macro="" textlink="">
          <xdr:nvSpPr>
            <xdr:cNvPr id="2269" name="Button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237</xdr:row>
          <xdr:rowOff>0</xdr:rowOff>
        </xdr:from>
        <xdr:to>
          <xdr:col>2</xdr:col>
          <xdr:colOff>0</xdr:colOff>
          <xdr:row>238</xdr:row>
          <xdr:rowOff>0</xdr:rowOff>
        </xdr:to>
        <xdr:sp macro="" textlink="">
          <xdr:nvSpPr>
            <xdr:cNvPr id="2270" name="Button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238</xdr:row>
          <xdr:rowOff>0</xdr:rowOff>
        </xdr:from>
        <xdr:to>
          <xdr:col>2</xdr:col>
          <xdr:colOff>0</xdr:colOff>
          <xdr:row>239</xdr:row>
          <xdr:rowOff>0</xdr:rowOff>
        </xdr:to>
        <xdr:sp macro="" textlink="">
          <xdr:nvSpPr>
            <xdr:cNvPr id="2271" name="Button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239</xdr:row>
          <xdr:rowOff>0</xdr:rowOff>
        </xdr:from>
        <xdr:to>
          <xdr:col>2</xdr:col>
          <xdr:colOff>0</xdr:colOff>
          <xdr:row>240</xdr:row>
          <xdr:rowOff>0</xdr:rowOff>
        </xdr:to>
        <xdr:sp macro="" textlink="">
          <xdr:nvSpPr>
            <xdr:cNvPr id="2272" name="Button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240</xdr:row>
          <xdr:rowOff>0</xdr:rowOff>
        </xdr:from>
        <xdr:to>
          <xdr:col>2</xdr:col>
          <xdr:colOff>0</xdr:colOff>
          <xdr:row>241</xdr:row>
          <xdr:rowOff>0</xdr:rowOff>
        </xdr:to>
        <xdr:sp macro="" textlink="">
          <xdr:nvSpPr>
            <xdr:cNvPr id="2273" name="Button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241</xdr:row>
          <xdr:rowOff>0</xdr:rowOff>
        </xdr:from>
        <xdr:to>
          <xdr:col>2</xdr:col>
          <xdr:colOff>0</xdr:colOff>
          <xdr:row>242</xdr:row>
          <xdr:rowOff>0</xdr:rowOff>
        </xdr:to>
        <xdr:sp macro="" textlink="">
          <xdr:nvSpPr>
            <xdr:cNvPr id="2274" name="Button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242</xdr:row>
          <xdr:rowOff>0</xdr:rowOff>
        </xdr:from>
        <xdr:to>
          <xdr:col>2</xdr:col>
          <xdr:colOff>0</xdr:colOff>
          <xdr:row>243</xdr:row>
          <xdr:rowOff>0</xdr:rowOff>
        </xdr:to>
        <xdr:sp macro="" textlink="">
          <xdr:nvSpPr>
            <xdr:cNvPr id="2275" name="Button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243</xdr:row>
          <xdr:rowOff>0</xdr:rowOff>
        </xdr:from>
        <xdr:to>
          <xdr:col>2</xdr:col>
          <xdr:colOff>0</xdr:colOff>
          <xdr:row>244</xdr:row>
          <xdr:rowOff>0</xdr:rowOff>
        </xdr:to>
        <xdr:sp macro="" textlink="">
          <xdr:nvSpPr>
            <xdr:cNvPr id="2276" name="Button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244</xdr:row>
          <xdr:rowOff>0</xdr:rowOff>
        </xdr:from>
        <xdr:to>
          <xdr:col>2</xdr:col>
          <xdr:colOff>0</xdr:colOff>
          <xdr:row>245</xdr:row>
          <xdr:rowOff>0</xdr:rowOff>
        </xdr:to>
        <xdr:sp macro="" textlink="">
          <xdr:nvSpPr>
            <xdr:cNvPr id="2277" name="Button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245</xdr:row>
          <xdr:rowOff>0</xdr:rowOff>
        </xdr:from>
        <xdr:to>
          <xdr:col>2</xdr:col>
          <xdr:colOff>0</xdr:colOff>
          <xdr:row>246</xdr:row>
          <xdr:rowOff>0</xdr:rowOff>
        </xdr:to>
        <xdr:sp macro="" textlink="">
          <xdr:nvSpPr>
            <xdr:cNvPr id="2278" name="Button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246</xdr:row>
          <xdr:rowOff>0</xdr:rowOff>
        </xdr:from>
        <xdr:to>
          <xdr:col>2</xdr:col>
          <xdr:colOff>0</xdr:colOff>
          <xdr:row>247</xdr:row>
          <xdr:rowOff>0</xdr:rowOff>
        </xdr:to>
        <xdr:sp macro="" textlink="">
          <xdr:nvSpPr>
            <xdr:cNvPr id="2279" name="Button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247</xdr:row>
          <xdr:rowOff>0</xdr:rowOff>
        </xdr:from>
        <xdr:to>
          <xdr:col>2</xdr:col>
          <xdr:colOff>0</xdr:colOff>
          <xdr:row>248</xdr:row>
          <xdr:rowOff>0</xdr:rowOff>
        </xdr:to>
        <xdr:sp macro="" textlink="">
          <xdr:nvSpPr>
            <xdr:cNvPr id="2280" name="Button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248</xdr:row>
          <xdr:rowOff>0</xdr:rowOff>
        </xdr:from>
        <xdr:to>
          <xdr:col>2</xdr:col>
          <xdr:colOff>0</xdr:colOff>
          <xdr:row>249</xdr:row>
          <xdr:rowOff>0</xdr:rowOff>
        </xdr:to>
        <xdr:sp macro="" textlink="">
          <xdr:nvSpPr>
            <xdr:cNvPr id="2281" name="Button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249</xdr:row>
          <xdr:rowOff>0</xdr:rowOff>
        </xdr:from>
        <xdr:to>
          <xdr:col>2</xdr:col>
          <xdr:colOff>0</xdr:colOff>
          <xdr:row>250</xdr:row>
          <xdr:rowOff>0</xdr:rowOff>
        </xdr:to>
        <xdr:sp macro="" textlink="">
          <xdr:nvSpPr>
            <xdr:cNvPr id="2282" name="Button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250</xdr:row>
          <xdr:rowOff>0</xdr:rowOff>
        </xdr:from>
        <xdr:to>
          <xdr:col>2</xdr:col>
          <xdr:colOff>0</xdr:colOff>
          <xdr:row>251</xdr:row>
          <xdr:rowOff>0</xdr:rowOff>
        </xdr:to>
        <xdr:sp macro="" textlink="">
          <xdr:nvSpPr>
            <xdr:cNvPr id="2283" name="Button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251</xdr:row>
          <xdr:rowOff>0</xdr:rowOff>
        </xdr:from>
        <xdr:to>
          <xdr:col>2</xdr:col>
          <xdr:colOff>0</xdr:colOff>
          <xdr:row>252</xdr:row>
          <xdr:rowOff>0</xdr:rowOff>
        </xdr:to>
        <xdr:sp macro="" textlink="">
          <xdr:nvSpPr>
            <xdr:cNvPr id="2284" name="Button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252</xdr:row>
          <xdr:rowOff>0</xdr:rowOff>
        </xdr:from>
        <xdr:to>
          <xdr:col>2</xdr:col>
          <xdr:colOff>0</xdr:colOff>
          <xdr:row>253</xdr:row>
          <xdr:rowOff>0</xdr:rowOff>
        </xdr:to>
        <xdr:sp macro="" textlink="">
          <xdr:nvSpPr>
            <xdr:cNvPr id="2285" name="Button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253</xdr:row>
          <xdr:rowOff>0</xdr:rowOff>
        </xdr:from>
        <xdr:to>
          <xdr:col>2</xdr:col>
          <xdr:colOff>0</xdr:colOff>
          <xdr:row>254</xdr:row>
          <xdr:rowOff>0</xdr:rowOff>
        </xdr:to>
        <xdr:sp macro="" textlink="">
          <xdr:nvSpPr>
            <xdr:cNvPr id="2286" name="Button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254</xdr:row>
          <xdr:rowOff>0</xdr:rowOff>
        </xdr:from>
        <xdr:to>
          <xdr:col>2</xdr:col>
          <xdr:colOff>0</xdr:colOff>
          <xdr:row>255</xdr:row>
          <xdr:rowOff>0</xdr:rowOff>
        </xdr:to>
        <xdr:sp macro="" textlink="">
          <xdr:nvSpPr>
            <xdr:cNvPr id="2287" name="Button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255</xdr:row>
          <xdr:rowOff>0</xdr:rowOff>
        </xdr:from>
        <xdr:to>
          <xdr:col>2</xdr:col>
          <xdr:colOff>0</xdr:colOff>
          <xdr:row>256</xdr:row>
          <xdr:rowOff>0</xdr:rowOff>
        </xdr:to>
        <xdr:sp macro="" textlink="">
          <xdr:nvSpPr>
            <xdr:cNvPr id="2288" name="Button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256</xdr:row>
          <xdr:rowOff>0</xdr:rowOff>
        </xdr:from>
        <xdr:to>
          <xdr:col>2</xdr:col>
          <xdr:colOff>0</xdr:colOff>
          <xdr:row>257</xdr:row>
          <xdr:rowOff>0</xdr:rowOff>
        </xdr:to>
        <xdr:sp macro="" textlink="">
          <xdr:nvSpPr>
            <xdr:cNvPr id="2289" name="Button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257</xdr:row>
          <xdr:rowOff>0</xdr:rowOff>
        </xdr:from>
        <xdr:to>
          <xdr:col>2</xdr:col>
          <xdr:colOff>0</xdr:colOff>
          <xdr:row>258</xdr:row>
          <xdr:rowOff>0</xdr:rowOff>
        </xdr:to>
        <xdr:sp macro="" textlink="">
          <xdr:nvSpPr>
            <xdr:cNvPr id="2290" name="Button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258</xdr:row>
          <xdr:rowOff>0</xdr:rowOff>
        </xdr:from>
        <xdr:to>
          <xdr:col>2</xdr:col>
          <xdr:colOff>0</xdr:colOff>
          <xdr:row>259</xdr:row>
          <xdr:rowOff>0</xdr:rowOff>
        </xdr:to>
        <xdr:sp macro="" textlink="">
          <xdr:nvSpPr>
            <xdr:cNvPr id="2291" name="Button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259</xdr:row>
          <xdr:rowOff>0</xdr:rowOff>
        </xdr:from>
        <xdr:to>
          <xdr:col>2</xdr:col>
          <xdr:colOff>0</xdr:colOff>
          <xdr:row>260</xdr:row>
          <xdr:rowOff>0</xdr:rowOff>
        </xdr:to>
        <xdr:sp macro="" textlink="">
          <xdr:nvSpPr>
            <xdr:cNvPr id="2292" name="Button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260</xdr:row>
          <xdr:rowOff>0</xdr:rowOff>
        </xdr:from>
        <xdr:to>
          <xdr:col>2</xdr:col>
          <xdr:colOff>0</xdr:colOff>
          <xdr:row>261</xdr:row>
          <xdr:rowOff>0</xdr:rowOff>
        </xdr:to>
        <xdr:sp macro="" textlink="">
          <xdr:nvSpPr>
            <xdr:cNvPr id="2293" name="Button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261</xdr:row>
          <xdr:rowOff>0</xdr:rowOff>
        </xdr:from>
        <xdr:to>
          <xdr:col>2</xdr:col>
          <xdr:colOff>0</xdr:colOff>
          <xdr:row>262</xdr:row>
          <xdr:rowOff>0</xdr:rowOff>
        </xdr:to>
        <xdr:sp macro="" textlink="">
          <xdr:nvSpPr>
            <xdr:cNvPr id="2294" name="Button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262</xdr:row>
          <xdr:rowOff>0</xdr:rowOff>
        </xdr:from>
        <xdr:to>
          <xdr:col>2</xdr:col>
          <xdr:colOff>0</xdr:colOff>
          <xdr:row>263</xdr:row>
          <xdr:rowOff>0</xdr:rowOff>
        </xdr:to>
        <xdr:sp macro="" textlink="">
          <xdr:nvSpPr>
            <xdr:cNvPr id="2295" name="Button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263</xdr:row>
          <xdr:rowOff>0</xdr:rowOff>
        </xdr:from>
        <xdr:to>
          <xdr:col>2</xdr:col>
          <xdr:colOff>0</xdr:colOff>
          <xdr:row>264</xdr:row>
          <xdr:rowOff>0</xdr:rowOff>
        </xdr:to>
        <xdr:sp macro="" textlink="">
          <xdr:nvSpPr>
            <xdr:cNvPr id="2296" name="Button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264</xdr:row>
          <xdr:rowOff>0</xdr:rowOff>
        </xdr:from>
        <xdr:to>
          <xdr:col>2</xdr:col>
          <xdr:colOff>0</xdr:colOff>
          <xdr:row>265</xdr:row>
          <xdr:rowOff>0</xdr:rowOff>
        </xdr:to>
        <xdr:sp macro="" textlink="">
          <xdr:nvSpPr>
            <xdr:cNvPr id="2297" name="Button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265</xdr:row>
          <xdr:rowOff>0</xdr:rowOff>
        </xdr:from>
        <xdr:to>
          <xdr:col>2</xdr:col>
          <xdr:colOff>0</xdr:colOff>
          <xdr:row>266</xdr:row>
          <xdr:rowOff>0</xdr:rowOff>
        </xdr:to>
        <xdr:sp macro="" textlink="">
          <xdr:nvSpPr>
            <xdr:cNvPr id="2298" name="Button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266</xdr:row>
          <xdr:rowOff>0</xdr:rowOff>
        </xdr:from>
        <xdr:to>
          <xdr:col>2</xdr:col>
          <xdr:colOff>0</xdr:colOff>
          <xdr:row>267</xdr:row>
          <xdr:rowOff>0</xdr:rowOff>
        </xdr:to>
        <xdr:sp macro="" textlink="">
          <xdr:nvSpPr>
            <xdr:cNvPr id="2299" name="Button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267</xdr:row>
          <xdr:rowOff>0</xdr:rowOff>
        </xdr:from>
        <xdr:to>
          <xdr:col>2</xdr:col>
          <xdr:colOff>0</xdr:colOff>
          <xdr:row>268</xdr:row>
          <xdr:rowOff>0</xdr:rowOff>
        </xdr:to>
        <xdr:sp macro="" textlink="">
          <xdr:nvSpPr>
            <xdr:cNvPr id="2300" name="Button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268</xdr:row>
          <xdr:rowOff>0</xdr:rowOff>
        </xdr:from>
        <xdr:to>
          <xdr:col>2</xdr:col>
          <xdr:colOff>0</xdr:colOff>
          <xdr:row>269</xdr:row>
          <xdr:rowOff>0</xdr:rowOff>
        </xdr:to>
        <xdr:sp macro="" textlink="">
          <xdr:nvSpPr>
            <xdr:cNvPr id="2301" name="Button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269</xdr:row>
          <xdr:rowOff>0</xdr:rowOff>
        </xdr:from>
        <xdr:to>
          <xdr:col>2</xdr:col>
          <xdr:colOff>0</xdr:colOff>
          <xdr:row>270</xdr:row>
          <xdr:rowOff>0</xdr:rowOff>
        </xdr:to>
        <xdr:sp macro="" textlink="">
          <xdr:nvSpPr>
            <xdr:cNvPr id="2302" name="Button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270</xdr:row>
          <xdr:rowOff>0</xdr:rowOff>
        </xdr:from>
        <xdr:to>
          <xdr:col>2</xdr:col>
          <xdr:colOff>0</xdr:colOff>
          <xdr:row>271</xdr:row>
          <xdr:rowOff>0</xdr:rowOff>
        </xdr:to>
        <xdr:sp macro="" textlink="">
          <xdr:nvSpPr>
            <xdr:cNvPr id="2303" name="Button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271</xdr:row>
          <xdr:rowOff>0</xdr:rowOff>
        </xdr:from>
        <xdr:to>
          <xdr:col>2</xdr:col>
          <xdr:colOff>0</xdr:colOff>
          <xdr:row>272</xdr:row>
          <xdr:rowOff>0</xdr:rowOff>
        </xdr:to>
        <xdr:sp macro="" textlink="">
          <xdr:nvSpPr>
            <xdr:cNvPr id="2304" name="Button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272</xdr:row>
          <xdr:rowOff>0</xdr:rowOff>
        </xdr:from>
        <xdr:to>
          <xdr:col>2</xdr:col>
          <xdr:colOff>0</xdr:colOff>
          <xdr:row>273</xdr:row>
          <xdr:rowOff>0</xdr:rowOff>
        </xdr:to>
        <xdr:sp macro="" textlink="">
          <xdr:nvSpPr>
            <xdr:cNvPr id="2305" name="Button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273</xdr:row>
          <xdr:rowOff>0</xdr:rowOff>
        </xdr:from>
        <xdr:to>
          <xdr:col>2</xdr:col>
          <xdr:colOff>0</xdr:colOff>
          <xdr:row>274</xdr:row>
          <xdr:rowOff>0</xdr:rowOff>
        </xdr:to>
        <xdr:sp macro="" textlink="">
          <xdr:nvSpPr>
            <xdr:cNvPr id="2306" name="Button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274</xdr:row>
          <xdr:rowOff>0</xdr:rowOff>
        </xdr:from>
        <xdr:to>
          <xdr:col>2</xdr:col>
          <xdr:colOff>0</xdr:colOff>
          <xdr:row>275</xdr:row>
          <xdr:rowOff>0</xdr:rowOff>
        </xdr:to>
        <xdr:sp macro="" textlink="">
          <xdr:nvSpPr>
            <xdr:cNvPr id="2307" name="Button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275</xdr:row>
          <xdr:rowOff>0</xdr:rowOff>
        </xdr:from>
        <xdr:to>
          <xdr:col>2</xdr:col>
          <xdr:colOff>0</xdr:colOff>
          <xdr:row>276</xdr:row>
          <xdr:rowOff>0</xdr:rowOff>
        </xdr:to>
        <xdr:sp macro="" textlink="">
          <xdr:nvSpPr>
            <xdr:cNvPr id="2308" name="Button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276</xdr:row>
          <xdr:rowOff>0</xdr:rowOff>
        </xdr:from>
        <xdr:to>
          <xdr:col>2</xdr:col>
          <xdr:colOff>0</xdr:colOff>
          <xdr:row>277</xdr:row>
          <xdr:rowOff>0</xdr:rowOff>
        </xdr:to>
        <xdr:sp macro="" textlink="">
          <xdr:nvSpPr>
            <xdr:cNvPr id="2309" name="Button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277</xdr:row>
          <xdr:rowOff>0</xdr:rowOff>
        </xdr:from>
        <xdr:to>
          <xdr:col>2</xdr:col>
          <xdr:colOff>0</xdr:colOff>
          <xdr:row>278</xdr:row>
          <xdr:rowOff>0</xdr:rowOff>
        </xdr:to>
        <xdr:sp macro="" textlink="">
          <xdr:nvSpPr>
            <xdr:cNvPr id="2310" name="Button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278</xdr:row>
          <xdr:rowOff>0</xdr:rowOff>
        </xdr:from>
        <xdr:to>
          <xdr:col>2</xdr:col>
          <xdr:colOff>0</xdr:colOff>
          <xdr:row>279</xdr:row>
          <xdr:rowOff>0</xdr:rowOff>
        </xdr:to>
        <xdr:sp macro="" textlink="">
          <xdr:nvSpPr>
            <xdr:cNvPr id="2311" name="Button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279</xdr:row>
          <xdr:rowOff>0</xdr:rowOff>
        </xdr:from>
        <xdr:to>
          <xdr:col>2</xdr:col>
          <xdr:colOff>0</xdr:colOff>
          <xdr:row>280</xdr:row>
          <xdr:rowOff>0</xdr:rowOff>
        </xdr:to>
        <xdr:sp macro="" textlink="">
          <xdr:nvSpPr>
            <xdr:cNvPr id="2312" name="Button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280</xdr:row>
          <xdr:rowOff>0</xdr:rowOff>
        </xdr:from>
        <xdr:to>
          <xdr:col>2</xdr:col>
          <xdr:colOff>0</xdr:colOff>
          <xdr:row>281</xdr:row>
          <xdr:rowOff>0</xdr:rowOff>
        </xdr:to>
        <xdr:sp macro="" textlink="">
          <xdr:nvSpPr>
            <xdr:cNvPr id="2313" name="Button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281</xdr:row>
          <xdr:rowOff>0</xdr:rowOff>
        </xdr:from>
        <xdr:to>
          <xdr:col>2</xdr:col>
          <xdr:colOff>0</xdr:colOff>
          <xdr:row>282</xdr:row>
          <xdr:rowOff>0</xdr:rowOff>
        </xdr:to>
        <xdr:sp macro="" textlink="">
          <xdr:nvSpPr>
            <xdr:cNvPr id="2314" name="Button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282</xdr:row>
          <xdr:rowOff>0</xdr:rowOff>
        </xdr:from>
        <xdr:to>
          <xdr:col>2</xdr:col>
          <xdr:colOff>0</xdr:colOff>
          <xdr:row>283</xdr:row>
          <xdr:rowOff>0</xdr:rowOff>
        </xdr:to>
        <xdr:sp macro="" textlink="">
          <xdr:nvSpPr>
            <xdr:cNvPr id="2315" name="Button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283</xdr:row>
          <xdr:rowOff>0</xdr:rowOff>
        </xdr:from>
        <xdr:to>
          <xdr:col>2</xdr:col>
          <xdr:colOff>0</xdr:colOff>
          <xdr:row>284</xdr:row>
          <xdr:rowOff>0</xdr:rowOff>
        </xdr:to>
        <xdr:sp macro="" textlink="">
          <xdr:nvSpPr>
            <xdr:cNvPr id="2316" name="Button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284</xdr:row>
          <xdr:rowOff>0</xdr:rowOff>
        </xdr:from>
        <xdr:to>
          <xdr:col>2</xdr:col>
          <xdr:colOff>0</xdr:colOff>
          <xdr:row>285</xdr:row>
          <xdr:rowOff>0</xdr:rowOff>
        </xdr:to>
        <xdr:sp macro="" textlink="">
          <xdr:nvSpPr>
            <xdr:cNvPr id="2317" name="Button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285</xdr:row>
          <xdr:rowOff>0</xdr:rowOff>
        </xdr:from>
        <xdr:to>
          <xdr:col>2</xdr:col>
          <xdr:colOff>0</xdr:colOff>
          <xdr:row>286</xdr:row>
          <xdr:rowOff>0</xdr:rowOff>
        </xdr:to>
        <xdr:sp macro="" textlink="">
          <xdr:nvSpPr>
            <xdr:cNvPr id="2318" name="Button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286</xdr:row>
          <xdr:rowOff>0</xdr:rowOff>
        </xdr:from>
        <xdr:to>
          <xdr:col>2</xdr:col>
          <xdr:colOff>0</xdr:colOff>
          <xdr:row>287</xdr:row>
          <xdr:rowOff>0</xdr:rowOff>
        </xdr:to>
        <xdr:sp macro="" textlink="">
          <xdr:nvSpPr>
            <xdr:cNvPr id="2319" name="Button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287</xdr:row>
          <xdr:rowOff>0</xdr:rowOff>
        </xdr:from>
        <xdr:to>
          <xdr:col>2</xdr:col>
          <xdr:colOff>0</xdr:colOff>
          <xdr:row>288</xdr:row>
          <xdr:rowOff>0</xdr:rowOff>
        </xdr:to>
        <xdr:sp macro="" textlink="">
          <xdr:nvSpPr>
            <xdr:cNvPr id="2320" name="Button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288</xdr:row>
          <xdr:rowOff>0</xdr:rowOff>
        </xdr:from>
        <xdr:to>
          <xdr:col>2</xdr:col>
          <xdr:colOff>0</xdr:colOff>
          <xdr:row>289</xdr:row>
          <xdr:rowOff>0</xdr:rowOff>
        </xdr:to>
        <xdr:sp macro="" textlink="">
          <xdr:nvSpPr>
            <xdr:cNvPr id="2321" name="Button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289</xdr:row>
          <xdr:rowOff>0</xdr:rowOff>
        </xdr:from>
        <xdr:to>
          <xdr:col>2</xdr:col>
          <xdr:colOff>0</xdr:colOff>
          <xdr:row>290</xdr:row>
          <xdr:rowOff>0</xdr:rowOff>
        </xdr:to>
        <xdr:sp macro="" textlink="">
          <xdr:nvSpPr>
            <xdr:cNvPr id="2322" name="Button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290</xdr:row>
          <xdr:rowOff>0</xdr:rowOff>
        </xdr:from>
        <xdr:to>
          <xdr:col>2</xdr:col>
          <xdr:colOff>0</xdr:colOff>
          <xdr:row>291</xdr:row>
          <xdr:rowOff>0</xdr:rowOff>
        </xdr:to>
        <xdr:sp macro="" textlink="">
          <xdr:nvSpPr>
            <xdr:cNvPr id="2323" name="Button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291</xdr:row>
          <xdr:rowOff>0</xdr:rowOff>
        </xdr:from>
        <xdr:to>
          <xdr:col>2</xdr:col>
          <xdr:colOff>0</xdr:colOff>
          <xdr:row>292</xdr:row>
          <xdr:rowOff>0</xdr:rowOff>
        </xdr:to>
        <xdr:sp macro="" textlink="">
          <xdr:nvSpPr>
            <xdr:cNvPr id="2324" name="Button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292</xdr:row>
          <xdr:rowOff>0</xdr:rowOff>
        </xdr:from>
        <xdr:to>
          <xdr:col>2</xdr:col>
          <xdr:colOff>0</xdr:colOff>
          <xdr:row>293</xdr:row>
          <xdr:rowOff>0</xdr:rowOff>
        </xdr:to>
        <xdr:sp macro="" textlink="">
          <xdr:nvSpPr>
            <xdr:cNvPr id="2325" name="Button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293</xdr:row>
          <xdr:rowOff>0</xdr:rowOff>
        </xdr:from>
        <xdr:to>
          <xdr:col>2</xdr:col>
          <xdr:colOff>0</xdr:colOff>
          <xdr:row>294</xdr:row>
          <xdr:rowOff>0</xdr:rowOff>
        </xdr:to>
        <xdr:sp macro="" textlink="">
          <xdr:nvSpPr>
            <xdr:cNvPr id="2326" name="Button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294</xdr:row>
          <xdr:rowOff>0</xdr:rowOff>
        </xdr:from>
        <xdr:to>
          <xdr:col>2</xdr:col>
          <xdr:colOff>0</xdr:colOff>
          <xdr:row>295</xdr:row>
          <xdr:rowOff>0</xdr:rowOff>
        </xdr:to>
        <xdr:sp macro="" textlink="">
          <xdr:nvSpPr>
            <xdr:cNvPr id="2327" name="Button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295</xdr:row>
          <xdr:rowOff>0</xdr:rowOff>
        </xdr:from>
        <xdr:to>
          <xdr:col>2</xdr:col>
          <xdr:colOff>0</xdr:colOff>
          <xdr:row>296</xdr:row>
          <xdr:rowOff>0</xdr:rowOff>
        </xdr:to>
        <xdr:sp macro="" textlink="">
          <xdr:nvSpPr>
            <xdr:cNvPr id="2328" name="Button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296</xdr:row>
          <xdr:rowOff>0</xdr:rowOff>
        </xdr:from>
        <xdr:to>
          <xdr:col>2</xdr:col>
          <xdr:colOff>0</xdr:colOff>
          <xdr:row>297</xdr:row>
          <xdr:rowOff>0</xdr:rowOff>
        </xdr:to>
        <xdr:sp macro="" textlink="">
          <xdr:nvSpPr>
            <xdr:cNvPr id="2329" name="Button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297</xdr:row>
          <xdr:rowOff>0</xdr:rowOff>
        </xdr:from>
        <xdr:to>
          <xdr:col>2</xdr:col>
          <xdr:colOff>0</xdr:colOff>
          <xdr:row>298</xdr:row>
          <xdr:rowOff>0</xdr:rowOff>
        </xdr:to>
        <xdr:sp macro="" textlink="">
          <xdr:nvSpPr>
            <xdr:cNvPr id="2330" name="Button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298</xdr:row>
          <xdr:rowOff>0</xdr:rowOff>
        </xdr:from>
        <xdr:to>
          <xdr:col>2</xdr:col>
          <xdr:colOff>0</xdr:colOff>
          <xdr:row>299</xdr:row>
          <xdr:rowOff>0</xdr:rowOff>
        </xdr:to>
        <xdr:sp macro="" textlink="">
          <xdr:nvSpPr>
            <xdr:cNvPr id="2331" name="Button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299</xdr:row>
          <xdr:rowOff>0</xdr:rowOff>
        </xdr:from>
        <xdr:to>
          <xdr:col>2</xdr:col>
          <xdr:colOff>0</xdr:colOff>
          <xdr:row>300</xdr:row>
          <xdr:rowOff>0</xdr:rowOff>
        </xdr:to>
        <xdr:sp macro="" textlink="">
          <xdr:nvSpPr>
            <xdr:cNvPr id="2332" name="Button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300</xdr:row>
          <xdr:rowOff>0</xdr:rowOff>
        </xdr:from>
        <xdr:to>
          <xdr:col>2</xdr:col>
          <xdr:colOff>0</xdr:colOff>
          <xdr:row>301</xdr:row>
          <xdr:rowOff>0</xdr:rowOff>
        </xdr:to>
        <xdr:sp macro="" textlink="">
          <xdr:nvSpPr>
            <xdr:cNvPr id="2333" name="Button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301</xdr:row>
          <xdr:rowOff>0</xdr:rowOff>
        </xdr:from>
        <xdr:to>
          <xdr:col>2</xdr:col>
          <xdr:colOff>0</xdr:colOff>
          <xdr:row>302</xdr:row>
          <xdr:rowOff>0</xdr:rowOff>
        </xdr:to>
        <xdr:sp macro="" textlink="">
          <xdr:nvSpPr>
            <xdr:cNvPr id="2334" name="Button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302</xdr:row>
          <xdr:rowOff>0</xdr:rowOff>
        </xdr:from>
        <xdr:to>
          <xdr:col>2</xdr:col>
          <xdr:colOff>0</xdr:colOff>
          <xdr:row>303</xdr:row>
          <xdr:rowOff>0</xdr:rowOff>
        </xdr:to>
        <xdr:sp macro="" textlink="">
          <xdr:nvSpPr>
            <xdr:cNvPr id="2335" name="Button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303</xdr:row>
          <xdr:rowOff>0</xdr:rowOff>
        </xdr:from>
        <xdr:to>
          <xdr:col>2</xdr:col>
          <xdr:colOff>0</xdr:colOff>
          <xdr:row>304</xdr:row>
          <xdr:rowOff>0</xdr:rowOff>
        </xdr:to>
        <xdr:sp macro="" textlink="">
          <xdr:nvSpPr>
            <xdr:cNvPr id="2336" name="Button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304</xdr:row>
          <xdr:rowOff>0</xdr:rowOff>
        </xdr:from>
        <xdr:to>
          <xdr:col>2</xdr:col>
          <xdr:colOff>0</xdr:colOff>
          <xdr:row>305</xdr:row>
          <xdr:rowOff>0</xdr:rowOff>
        </xdr:to>
        <xdr:sp macro="" textlink="">
          <xdr:nvSpPr>
            <xdr:cNvPr id="2337" name="Button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305</xdr:row>
          <xdr:rowOff>0</xdr:rowOff>
        </xdr:from>
        <xdr:to>
          <xdr:col>2</xdr:col>
          <xdr:colOff>0</xdr:colOff>
          <xdr:row>306</xdr:row>
          <xdr:rowOff>0</xdr:rowOff>
        </xdr:to>
        <xdr:sp macro="" textlink="">
          <xdr:nvSpPr>
            <xdr:cNvPr id="2338" name="Button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306</xdr:row>
          <xdr:rowOff>0</xdr:rowOff>
        </xdr:from>
        <xdr:to>
          <xdr:col>2</xdr:col>
          <xdr:colOff>0</xdr:colOff>
          <xdr:row>307</xdr:row>
          <xdr:rowOff>0</xdr:rowOff>
        </xdr:to>
        <xdr:sp macro="" textlink="">
          <xdr:nvSpPr>
            <xdr:cNvPr id="2339" name="Button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307</xdr:row>
          <xdr:rowOff>0</xdr:rowOff>
        </xdr:from>
        <xdr:to>
          <xdr:col>2</xdr:col>
          <xdr:colOff>0</xdr:colOff>
          <xdr:row>308</xdr:row>
          <xdr:rowOff>0</xdr:rowOff>
        </xdr:to>
        <xdr:sp macro="" textlink="">
          <xdr:nvSpPr>
            <xdr:cNvPr id="2340" name="Button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308</xdr:row>
          <xdr:rowOff>0</xdr:rowOff>
        </xdr:from>
        <xdr:to>
          <xdr:col>2</xdr:col>
          <xdr:colOff>0</xdr:colOff>
          <xdr:row>309</xdr:row>
          <xdr:rowOff>0</xdr:rowOff>
        </xdr:to>
        <xdr:sp macro="" textlink="">
          <xdr:nvSpPr>
            <xdr:cNvPr id="2341" name="Button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309</xdr:row>
          <xdr:rowOff>0</xdr:rowOff>
        </xdr:from>
        <xdr:to>
          <xdr:col>2</xdr:col>
          <xdr:colOff>0</xdr:colOff>
          <xdr:row>310</xdr:row>
          <xdr:rowOff>0</xdr:rowOff>
        </xdr:to>
        <xdr:sp macro="" textlink="">
          <xdr:nvSpPr>
            <xdr:cNvPr id="2342" name="Button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310</xdr:row>
          <xdr:rowOff>0</xdr:rowOff>
        </xdr:from>
        <xdr:to>
          <xdr:col>2</xdr:col>
          <xdr:colOff>0</xdr:colOff>
          <xdr:row>311</xdr:row>
          <xdr:rowOff>0</xdr:rowOff>
        </xdr:to>
        <xdr:sp macro="" textlink="">
          <xdr:nvSpPr>
            <xdr:cNvPr id="2343" name="Button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311</xdr:row>
          <xdr:rowOff>0</xdr:rowOff>
        </xdr:from>
        <xdr:to>
          <xdr:col>2</xdr:col>
          <xdr:colOff>0</xdr:colOff>
          <xdr:row>312</xdr:row>
          <xdr:rowOff>0</xdr:rowOff>
        </xdr:to>
        <xdr:sp macro="" textlink="">
          <xdr:nvSpPr>
            <xdr:cNvPr id="2344" name="Button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312</xdr:row>
          <xdr:rowOff>0</xdr:rowOff>
        </xdr:from>
        <xdr:to>
          <xdr:col>2</xdr:col>
          <xdr:colOff>0</xdr:colOff>
          <xdr:row>313</xdr:row>
          <xdr:rowOff>0</xdr:rowOff>
        </xdr:to>
        <xdr:sp macro="" textlink="">
          <xdr:nvSpPr>
            <xdr:cNvPr id="2345" name="Button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313</xdr:row>
          <xdr:rowOff>0</xdr:rowOff>
        </xdr:from>
        <xdr:to>
          <xdr:col>2</xdr:col>
          <xdr:colOff>0</xdr:colOff>
          <xdr:row>314</xdr:row>
          <xdr:rowOff>0</xdr:rowOff>
        </xdr:to>
        <xdr:sp macro="" textlink="">
          <xdr:nvSpPr>
            <xdr:cNvPr id="2346" name="Button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314</xdr:row>
          <xdr:rowOff>0</xdr:rowOff>
        </xdr:from>
        <xdr:to>
          <xdr:col>2</xdr:col>
          <xdr:colOff>0</xdr:colOff>
          <xdr:row>315</xdr:row>
          <xdr:rowOff>0</xdr:rowOff>
        </xdr:to>
        <xdr:sp macro="" textlink="">
          <xdr:nvSpPr>
            <xdr:cNvPr id="2347" name="Button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315</xdr:row>
          <xdr:rowOff>0</xdr:rowOff>
        </xdr:from>
        <xdr:to>
          <xdr:col>2</xdr:col>
          <xdr:colOff>0</xdr:colOff>
          <xdr:row>316</xdr:row>
          <xdr:rowOff>0</xdr:rowOff>
        </xdr:to>
        <xdr:sp macro="" textlink="">
          <xdr:nvSpPr>
            <xdr:cNvPr id="2348" name="Button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316</xdr:row>
          <xdr:rowOff>0</xdr:rowOff>
        </xdr:from>
        <xdr:to>
          <xdr:col>2</xdr:col>
          <xdr:colOff>0</xdr:colOff>
          <xdr:row>317</xdr:row>
          <xdr:rowOff>0</xdr:rowOff>
        </xdr:to>
        <xdr:sp macro="" textlink="">
          <xdr:nvSpPr>
            <xdr:cNvPr id="2349" name="Button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317</xdr:row>
          <xdr:rowOff>0</xdr:rowOff>
        </xdr:from>
        <xdr:to>
          <xdr:col>2</xdr:col>
          <xdr:colOff>0</xdr:colOff>
          <xdr:row>318</xdr:row>
          <xdr:rowOff>0</xdr:rowOff>
        </xdr:to>
        <xdr:sp macro="" textlink="">
          <xdr:nvSpPr>
            <xdr:cNvPr id="2350" name="Button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318</xdr:row>
          <xdr:rowOff>0</xdr:rowOff>
        </xdr:from>
        <xdr:to>
          <xdr:col>2</xdr:col>
          <xdr:colOff>0</xdr:colOff>
          <xdr:row>319</xdr:row>
          <xdr:rowOff>0</xdr:rowOff>
        </xdr:to>
        <xdr:sp macro="" textlink="">
          <xdr:nvSpPr>
            <xdr:cNvPr id="2351" name="Button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319</xdr:row>
          <xdr:rowOff>0</xdr:rowOff>
        </xdr:from>
        <xdr:to>
          <xdr:col>2</xdr:col>
          <xdr:colOff>0</xdr:colOff>
          <xdr:row>320</xdr:row>
          <xdr:rowOff>0</xdr:rowOff>
        </xdr:to>
        <xdr:sp macro="" textlink="">
          <xdr:nvSpPr>
            <xdr:cNvPr id="2352" name="Button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320</xdr:row>
          <xdr:rowOff>0</xdr:rowOff>
        </xdr:from>
        <xdr:to>
          <xdr:col>2</xdr:col>
          <xdr:colOff>0</xdr:colOff>
          <xdr:row>321</xdr:row>
          <xdr:rowOff>0</xdr:rowOff>
        </xdr:to>
        <xdr:sp macro="" textlink="">
          <xdr:nvSpPr>
            <xdr:cNvPr id="2353" name="Button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321</xdr:row>
          <xdr:rowOff>0</xdr:rowOff>
        </xdr:from>
        <xdr:to>
          <xdr:col>2</xdr:col>
          <xdr:colOff>0</xdr:colOff>
          <xdr:row>322</xdr:row>
          <xdr:rowOff>0</xdr:rowOff>
        </xdr:to>
        <xdr:sp macro="" textlink="">
          <xdr:nvSpPr>
            <xdr:cNvPr id="2354" name="Button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322</xdr:row>
          <xdr:rowOff>0</xdr:rowOff>
        </xdr:from>
        <xdr:to>
          <xdr:col>2</xdr:col>
          <xdr:colOff>0</xdr:colOff>
          <xdr:row>323</xdr:row>
          <xdr:rowOff>0</xdr:rowOff>
        </xdr:to>
        <xdr:sp macro="" textlink="">
          <xdr:nvSpPr>
            <xdr:cNvPr id="2355" name="Button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323</xdr:row>
          <xdr:rowOff>0</xdr:rowOff>
        </xdr:from>
        <xdr:to>
          <xdr:col>2</xdr:col>
          <xdr:colOff>0</xdr:colOff>
          <xdr:row>324</xdr:row>
          <xdr:rowOff>0</xdr:rowOff>
        </xdr:to>
        <xdr:sp macro="" textlink="">
          <xdr:nvSpPr>
            <xdr:cNvPr id="2356" name="Button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324</xdr:row>
          <xdr:rowOff>0</xdr:rowOff>
        </xdr:from>
        <xdr:to>
          <xdr:col>2</xdr:col>
          <xdr:colOff>0</xdr:colOff>
          <xdr:row>325</xdr:row>
          <xdr:rowOff>0</xdr:rowOff>
        </xdr:to>
        <xdr:sp macro="" textlink="">
          <xdr:nvSpPr>
            <xdr:cNvPr id="2357" name="Button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325</xdr:row>
          <xdr:rowOff>0</xdr:rowOff>
        </xdr:from>
        <xdr:to>
          <xdr:col>2</xdr:col>
          <xdr:colOff>0</xdr:colOff>
          <xdr:row>326</xdr:row>
          <xdr:rowOff>0</xdr:rowOff>
        </xdr:to>
        <xdr:sp macro="" textlink="">
          <xdr:nvSpPr>
            <xdr:cNvPr id="2358" name="Button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326</xdr:row>
          <xdr:rowOff>0</xdr:rowOff>
        </xdr:from>
        <xdr:to>
          <xdr:col>2</xdr:col>
          <xdr:colOff>0</xdr:colOff>
          <xdr:row>327</xdr:row>
          <xdr:rowOff>0</xdr:rowOff>
        </xdr:to>
        <xdr:sp macro="" textlink="">
          <xdr:nvSpPr>
            <xdr:cNvPr id="2359" name="Button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327</xdr:row>
          <xdr:rowOff>0</xdr:rowOff>
        </xdr:from>
        <xdr:to>
          <xdr:col>2</xdr:col>
          <xdr:colOff>0</xdr:colOff>
          <xdr:row>328</xdr:row>
          <xdr:rowOff>0</xdr:rowOff>
        </xdr:to>
        <xdr:sp macro="" textlink="">
          <xdr:nvSpPr>
            <xdr:cNvPr id="2360" name="Button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328</xdr:row>
          <xdr:rowOff>0</xdr:rowOff>
        </xdr:from>
        <xdr:to>
          <xdr:col>2</xdr:col>
          <xdr:colOff>0</xdr:colOff>
          <xdr:row>329</xdr:row>
          <xdr:rowOff>0</xdr:rowOff>
        </xdr:to>
        <xdr:sp macro="" textlink="">
          <xdr:nvSpPr>
            <xdr:cNvPr id="2361" name="Button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329</xdr:row>
          <xdr:rowOff>0</xdr:rowOff>
        </xdr:from>
        <xdr:to>
          <xdr:col>2</xdr:col>
          <xdr:colOff>0</xdr:colOff>
          <xdr:row>330</xdr:row>
          <xdr:rowOff>0</xdr:rowOff>
        </xdr:to>
        <xdr:sp macro="" textlink="">
          <xdr:nvSpPr>
            <xdr:cNvPr id="2362" name="Button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330</xdr:row>
          <xdr:rowOff>0</xdr:rowOff>
        </xdr:from>
        <xdr:to>
          <xdr:col>2</xdr:col>
          <xdr:colOff>0</xdr:colOff>
          <xdr:row>331</xdr:row>
          <xdr:rowOff>0</xdr:rowOff>
        </xdr:to>
        <xdr:sp macro="" textlink="">
          <xdr:nvSpPr>
            <xdr:cNvPr id="2363" name="Button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331</xdr:row>
          <xdr:rowOff>0</xdr:rowOff>
        </xdr:from>
        <xdr:to>
          <xdr:col>2</xdr:col>
          <xdr:colOff>0</xdr:colOff>
          <xdr:row>332</xdr:row>
          <xdr:rowOff>0</xdr:rowOff>
        </xdr:to>
        <xdr:sp macro="" textlink="">
          <xdr:nvSpPr>
            <xdr:cNvPr id="2364" name="Button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332</xdr:row>
          <xdr:rowOff>0</xdr:rowOff>
        </xdr:from>
        <xdr:to>
          <xdr:col>2</xdr:col>
          <xdr:colOff>0</xdr:colOff>
          <xdr:row>333</xdr:row>
          <xdr:rowOff>0</xdr:rowOff>
        </xdr:to>
        <xdr:sp macro="" textlink="">
          <xdr:nvSpPr>
            <xdr:cNvPr id="2365" name="Button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333</xdr:row>
          <xdr:rowOff>0</xdr:rowOff>
        </xdr:from>
        <xdr:to>
          <xdr:col>2</xdr:col>
          <xdr:colOff>0</xdr:colOff>
          <xdr:row>334</xdr:row>
          <xdr:rowOff>0</xdr:rowOff>
        </xdr:to>
        <xdr:sp macro="" textlink="">
          <xdr:nvSpPr>
            <xdr:cNvPr id="2366" name="Button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334</xdr:row>
          <xdr:rowOff>0</xdr:rowOff>
        </xdr:from>
        <xdr:to>
          <xdr:col>2</xdr:col>
          <xdr:colOff>0</xdr:colOff>
          <xdr:row>335</xdr:row>
          <xdr:rowOff>0</xdr:rowOff>
        </xdr:to>
        <xdr:sp macro="" textlink="">
          <xdr:nvSpPr>
            <xdr:cNvPr id="2367" name="Button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335</xdr:row>
          <xdr:rowOff>0</xdr:rowOff>
        </xdr:from>
        <xdr:to>
          <xdr:col>2</xdr:col>
          <xdr:colOff>0</xdr:colOff>
          <xdr:row>336</xdr:row>
          <xdr:rowOff>0</xdr:rowOff>
        </xdr:to>
        <xdr:sp macro="" textlink="">
          <xdr:nvSpPr>
            <xdr:cNvPr id="2368" name="Button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336</xdr:row>
          <xdr:rowOff>0</xdr:rowOff>
        </xdr:from>
        <xdr:to>
          <xdr:col>2</xdr:col>
          <xdr:colOff>0</xdr:colOff>
          <xdr:row>337</xdr:row>
          <xdr:rowOff>0</xdr:rowOff>
        </xdr:to>
        <xdr:sp macro="" textlink="">
          <xdr:nvSpPr>
            <xdr:cNvPr id="2369" name="Button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337</xdr:row>
          <xdr:rowOff>0</xdr:rowOff>
        </xdr:from>
        <xdr:to>
          <xdr:col>2</xdr:col>
          <xdr:colOff>0</xdr:colOff>
          <xdr:row>338</xdr:row>
          <xdr:rowOff>0</xdr:rowOff>
        </xdr:to>
        <xdr:sp macro="" textlink="">
          <xdr:nvSpPr>
            <xdr:cNvPr id="2370" name="Button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338</xdr:row>
          <xdr:rowOff>0</xdr:rowOff>
        </xdr:from>
        <xdr:to>
          <xdr:col>2</xdr:col>
          <xdr:colOff>0</xdr:colOff>
          <xdr:row>339</xdr:row>
          <xdr:rowOff>0</xdr:rowOff>
        </xdr:to>
        <xdr:sp macro="" textlink="">
          <xdr:nvSpPr>
            <xdr:cNvPr id="2371" name="Button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339</xdr:row>
          <xdr:rowOff>0</xdr:rowOff>
        </xdr:from>
        <xdr:to>
          <xdr:col>2</xdr:col>
          <xdr:colOff>0</xdr:colOff>
          <xdr:row>340</xdr:row>
          <xdr:rowOff>0</xdr:rowOff>
        </xdr:to>
        <xdr:sp macro="" textlink="">
          <xdr:nvSpPr>
            <xdr:cNvPr id="2372" name="Button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340</xdr:row>
          <xdr:rowOff>0</xdr:rowOff>
        </xdr:from>
        <xdr:to>
          <xdr:col>2</xdr:col>
          <xdr:colOff>0</xdr:colOff>
          <xdr:row>341</xdr:row>
          <xdr:rowOff>0</xdr:rowOff>
        </xdr:to>
        <xdr:sp macro="" textlink="">
          <xdr:nvSpPr>
            <xdr:cNvPr id="2373" name="Button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341</xdr:row>
          <xdr:rowOff>0</xdr:rowOff>
        </xdr:from>
        <xdr:to>
          <xdr:col>2</xdr:col>
          <xdr:colOff>0</xdr:colOff>
          <xdr:row>342</xdr:row>
          <xdr:rowOff>0</xdr:rowOff>
        </xdr:to>
        <xdr:sp macro="" textlink="">
          <xdr:nvSpPr>
            <xdr:cNvPr id="2374" name="Button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342</xdr:row>
          <xdr:rowOff>0</xdr:rowOff>
        </xdr:from>
        <xdr:to>
          <xdr:col>2</xdr:col>
          <xdr:colOff>0</xdr:colOff>
          <xdr:row>343</xdr:row>
          <xdr:rowOff>0</xdr:rowOff>
        </xdr:to>
        <xdr:sp macro="" textlink="">
          <xdr:nvSpPr>
            <xdr:cNvPr id="2375" name="Button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343</xdr:row>
          <xdr:rowOff>0</xdr:rowOff>
        </xdr:from>
        <xdr:to>
          <xdr:col>2</xdr:col>
          <xdr:colOff>0</xdr:colOff>
          <xdr:row>344</xdr:row>
          <xdr:rowOff>0</xdr:rowOff>
        </xdr:to>
        <xdr:sp macro="" textlink="">
          <xdr:nvSpPr>
            <xdr:cNvPr id="2376" name="Button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344</xdr:row>
          <xdr:rowOff>0</xdr:rowOff>
        </xdr:from>
        <xdr:to>
          <xdr:col>2</xdr:col>
          <xdr:colOff>0</xdr:colOff>
          <xdr:row>345</xdr:row>
          <xdr:rowOff>0</xdr:rowOff>
        </xdr:to>
        <xdr:sp macro="" textlink="">
          <xdr:nvSpPr>
            <xdr:cNvPr id="2377" name="Button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345</xdr:row>
          <xdr:rowOff>0</xdr:rowOff>
        </xdr:from>
        <xdr:to>
          <xdr:col>2</xdr:col>
          <xdr:colOff>0</xdr:colOff>
          <xdr:row>346</xdr:row>
          <xdr:rowOff>0</xdr:rowOff>
        </xdr:to>
        <xdr:sp macro="" textlink="">
          <xdr:nvSpPr>
            <xdr:cNvPr id="2378" name="Button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346</xdr:row>
          <xdr:rowOff>0</xdr:rowOff>
        </xdr:from>
        <xdr:to>
          <xdr:col>2</xdr:col>
          <xdr:colOff>0</xdr:colOff>
          <xdr:row>347</xdr:row>
          <xdr:rowOff>0</xdr:rowOff>
        </xdr:to>
        <xdr:sp macro="" textlink="">
          <xdr:nvSpPr>
            <xdr:cNvPr id="2379" name="Button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347</xdr:row>
          <xdr:rowOff>0</xdr:rowOff>
        </xdr:from>
        <xdr:to>
          <xdr:col>2</xdr:col>
          <xdr:colOff>0</xdr:colOff>
          <xdr:row>348</xdr:row>
          <xdr:rowOff>0</xdr:rowOff>
        </xdr:to>
        <xdr:sp macro="" textlink="">
          <xdr:nvSpPr>
            <xdr:cNvPr id="2380" name="Button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348</xdr:row>
          <xdr:rowOff>0</xdr:rowOff>
        </xdr:from>
        <xdr:to>
          <xdr:col>2</xdr:col>
          <xdr:colOff>0</xdr:colOff>
          <xdr:row>349</xdr:row>
          <xdr:rowOff>0</xdr:rowOff>
        </xdr:to>
        <xdr:sp macro="" textlink="">
          <xdr:nvSpPr>
            <xdr:cNvPr id="2381" name="Button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349</xdr:row>
          <xdr:rowOff>0</xdr:rowOff>
        </xdr:from>
        <xdr:to>
          <xdr:col>2</xdr:col>
          <xdr:colOff>0</xdr:colOff>
          <xdr:row>350</xdr:row>
          <xdr:rowOff>0</xdr:rowOff>
        </xdr:to>
        <xdr:sp macro="" textlink="">
          <xdr:nvSpPr>
            <xdr:cNvPr id="2382" name="Button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350</xdr:row>
          <xdr:rowOff>0</xdr:rowOff>
        </xdr:from>
        <xdr:to>
          <xdr:col>2</xdr:col>
          <xdr:colOff>0</xdr:colOff>
          <xdr:row>351</xdr:row>
          <xdr:rowOff>0</xdr:rowOff>
        </xdr:to>
        <xdr:sp macro="" textlink="">
          <xdr:nvSpPr>
            <xdr:cNvPr id="2383" name="Button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351</xdr:row>
          <xdr:rowOff>0</xdr:rowOff>
        </xdr:from>
        <xdr:to>
          <xdr:col>2</xdr:col>
          <xdr:colOff>0</xdr:colOff>
          <xdr:row>352</xdr:row>
          <xdr:rowOff>0</xdr:rowOff>
        </xdr:to>
        <xdr:sp macro="" textlink="">
          <xdr:nvSpPr>
            <xdr:cNvPr id="2384" name="Button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352</xdr:row>
          <xdr:rowOff>0</xdr:rowOff>
        </xdr:from>
        <xdr:to>
          <xdr:col>2</xdr:col>
          <xdr:colOff>0</xdr:colOff>
          <xdr:row>353</xdr:row>
          <xdr:rowOff>0</xdr:rowOff>
        </xdr:to>
        <xdr:sp macro="" textlink="">
          <xdr:nvSpPr>
            <xdr:cNvPr id="2385" name="Button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353</xdr:row>
          <xdr:rowOff>0</xdr:rowOff>
        </xdr:from>
        <xdr:to>
          <xdr:col>2</xdr:col>
          <xdr:colOff>0</xdr:colOff>
          <xdr:row>354</xdr:row>
          <xdr:rowOff>0</xdr:rowOff>
        </xdr:to>
        <xdr:sp macro="" textlink="">
          <xdr:nvSpPr>
            <xdr:cNvPr id="2386" name="Button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354</xdr:row>
          <xdr:rowOff>0</xdr:rowOff>
        </xdr:from>
        <xdr:to>
          <xdr:col>2</xdr:col>
          <xdr:colOff>0</xdr:colOff>
          <xdr:row>355</xdr:row>
          <xdr:rowOff>0</xdr:rowOff>
        </xdr:to>
        <xdr:sp macro="" textlink="">
          <xdr:nvSpPr>
            <xdr:cNvPr id="2387" name="Button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355</xdr:row>
          <xdr:rowOff>0</xdr:rowOff>
        </xdr:from>
        <xdr:to>
          <xdr:col>2</xdr:col>
          <xdr:colOff>0</xdr:colOff>
          <xdr:row>356</xdr:row>
          <xdr:rowOff>0</xdr:rowOff>
        </xdr:to>
        <xdr:sp macro="" textlink="">
          <xdr:nvSpPr>
            <xdr:cNvPr id="2388" name="Button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356</xdr:row>
          <xdr:rowOff>0</xdr:rowOff>
        </xdr:from>
        <xdr:to>
          <xdr:col>2</xdr:col>
          <xdr:colOff>0</xdr:colOff>
          <xdr:row>357</xdr:row>
          <xdr:rowOff>0</xdr:rowOff>
        </xdr:to>
        <xdr:sp macro="" textlink="">
          <xdr:nvSpPr>
            <xdr:cNvPr id="2389" name="Button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357</xdr:row>
          <xdr:rowOff>0</xdr:rowOff>
        </xdr:from>
        <xdr:to>
          <xdr:col>2</xdr:col>
          <xdr:colOff>0</xdr:colOff>
          <xdr:row>358</xdr:row>
          <xdr:rowOff>0</xdr:rowOff>
        </xdr:to>
        <xdr:sp macro="" textlink="">
          <xdr:nvSpPr>
            <xdr:cNvPr id="2390" name="Button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358</xdr:row>
          <xdr:rowOff>0</xdr:rowOff>
        </xdr:from>
        <xdr:to>
          <xdr:col>2</xdr:col>
          <xdr:colOff>0</xdr:colOff>
          <xdr:row>359</xdr:row>
          <xdr:rowOff>0</xdr:rowOff>
        </xdr:to>
        <xdr:sp macro="" textlink="">
          <xdr:nvSpPr>
            <xdr:cNvPr id="2391" name="Button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359</xdr:row>
          <xdr:rowOff>0</xdr:rowOff>
        </xdr:from>
        <xdr:to>
          <xdr:col>2</xdr:col>
          <xdr:colOff>0</xdr:colOff>
          <xdr:row>360</xdr:row>
          <xdr:rowOff>0</xdr:rowOff>
        </xdr:to>
        <xdr:sp macro="" textlink="">
          <xdr:nvSpPr>
            <xdr:cNvPr id="2392" name="Button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360</xdr:row>
          <xdr:rowOff>0</xdr:rowOff>
        </xdr:from>
        <xdr:to>
          <xdr:col>2</xdr:col>
          <xdr:colOff>0</xdr:colOff>
          <xdr:row>361</xdr:row>
          <xdr:rowOff>0</xdr:rowOff>
        </xdr:to>
        <xdr:sp macro="" textlink="">
          <xdr:nvSpPr>
            <xdr:cNvPr id="2393" name="Button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361</xdr:row>
          <xdr:rowOff>0</xdr:rowOff>
        </xdr:from>
        <xdr:to>
          <xdr:col>2</xdr:col>
          <xdr:colOff>0</xdr:colOff>
          <xdr:row>362</xdr:row>
          <xdr:rowOff>0</xdr:rowOff>
        </xdr:to>
        <xdr:sp macro="" textlink="">
          <xdr:nvSpPr>
            <xdr:cNvPr id="2394" name="Button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362</xdr:row>
          <xdr:rowOff>0</xdr:rowOff>
        </xdr:from>
        <xdr:to>
          <xdr:col>2</xdr:col>
          <xdr:colOff>0</xdr:colOff>
          <xdr:row>363</xdr:row>
          <xdr:rowOff>0</xdr:rowOff>
        </xdr:to>
        <xdr:sp macro="" textlink="">
          <xdr:nvSpPr>
            <xdr:cNvPr id="2395" name="Button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363</xdr:row>
          <xdr:rowOff>0</xdr:rowOff>
        </xdr:from>
        <xdr:to>
          <xdr:col>2</xdr:col>
          <xdr:colOff>0</xdr:colOff>
          <xdr:row>364</xdr:row>
          <xdr:rowOff>0</xdr:rowOff>
        </xdr:to>
        <xdr:sp macro="" textlink="">
          <xdr:nvSpPr>
            <xdr:cNvPr id="2396" name="Button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364</xdr:row>
          <xdr:rowOff>0</xdr:rowOff>
        </xdr:from>
        <xdr:to>
          <xdr:col>2</xdr:col>
          <xdr:colOff>0</xdr:colOff>
          <xdr:row>365</xdr:row>
          <xdr:rowOff>0</xdr:rowOff>
        </xdr:to>
        <xdr:sp macro="" textlink="">
          <xdr:nvSpPr>
            <xdr:cNvPr id="2397" name="Button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365</xdr:row>
          <xdr:rowOff>0</xdr:rowOff>
        </xdr:from>
        <xdr:to>
          <xdr:col>2</xdr:col>
          <xdr:colOff>0</xdr:colOff>
          <xdr:row>366</xdr:row>
          <xdr:rowOff>0</xdr:rowOff>
        </xdr:to>
        <xdr:sp macro="" textlink="">
          <xdr:nvSpPr>
            <xdr:cNvPr id="2398" name="Button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366</xdr:row>
          <xdr:rowOff>0</xdr:rowOff>
        </xdr:from>
        <xdr:to>
          <xdr:col>2</xdr:col>
          <xdr:colOff>0</xdr:colOff>
          <xdr:row>367</xdr:row>
          <xdr:rowOff>0</xdr:rowOff>
        </xdr:to>
        <xdr:sp macro="" textlink="">
          <xdr:nvSpPr>
            <xdr:cNvPr id="2399" name="Button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367</xdr:row>
          <xdr:rowOff>0</xdr:rowOff>
        </xdr:from>
        <xdr:to>
          <xdr:col>2</xdr:col>
          <xdr:colOff>0</xdr:colOff>
          <xdr:row>368</xdr:row>
          <xdr:rowOff>0</xdr:rowOff>
        </xdr:to>
        <xdr:sp macro="" textlink="">
          <xdr:nvSpPr>
            <xdr:cNvPr id="2400" name="Button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368</xdr:row>
          <xdr:rowOff>0</xdr:rowOff>
        </xdr:from>
        <xdr:to>
          <xdr:col>2</xdr:col>
          <xdr:colOff>0</xdr:colOff>
          <xdr:row>369</xdr:row>
          <xdr:rowOff>0</xdr:rowOff>
        </xdr:to>
        <xdr:sp macro="" textlink="">
          <xdr:nvSpPr>
            <xdr:cNvPr id="2401" name="Button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369</xdr:row>
          <xdr:rowOff>0</xdr:rowOff>
        </xdr:from>
        <xdr:to>
          <xdr:col>2</xdr:col>
          <xdr:colOff>0</xdr:colOff>
          <xdr:row>370</xdr:row>
          <xdr:rowOff>0</xdr:rowOff>
        </xdr:to>
        <xdr:sp macro="" textlink="">
          <xdr:nvSpPr>
            <xdr:cNvPr id="2402" name="Button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370</xdr:row>
          <xdr:rowOff>0</xdr:rowOff>
        </xdr:from>
        <xdr:to>
          <xdr:col>2</xdr:col>
          <xdr:colOff>0</xdr:colOff>
          <xdr:row>371</xdr:row>
          <xdr:rowOff>0</xdr:rowOff>
        </xdr:to>
        <xdr:sp macro="" textlink="">
          <xdr:nvSpPr>
            <xdr:cNvPr id="2403" name="Button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371</xdr:row>
          <xdr:rowOff>0</xdr:rowOff>
        </xdr:from>
        <xdr:to>
          <xdr:col>2</xdr:col>
          <xdr:colOff>0</xdr:colOff>
          <xdr:row>372</xdr:row>
          <xdr:rowOff>0</xdr:rowOff>
        </xdr:to>
        <xdr:sp macro="" textlink="">
          <xdr:nvSpPr>
            <xdr:cNvPr id="2404" name="Button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2</xdr:col>
          <xdr:colOff>0</xdr:colOff>
          <xdr:row>373</xdr:row>
          <xdr:rowOff>0</xdr:rowOff>
        </xdr:to>
        <xdr:sp macro="" textlink="">
          <xdr:nvSpPr>
            <xdr:cNvPr id="2405" name="Button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2</xdr:col>
          <xdr:colOff>0</xdr:colOff>
          <xdr:row>374</xdr:row>
          <xdr:rowOff>0</xdr:rowOff>
        </xdr:to>
        <xdr:sp macro="" textlink="">
          <xdr:nvSpPr>
            <xdr:cNvPr id="2406" name="Button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374</xdr:row>
          <xdr:rowOff>0</xdr:rowOff>
        </xdr:from>
        <xdr:to>
          <xdr:col>2</xdr:col>
          <xdr:colOff>0</xdr:colOff>
          <xdr:row>375</xdr:row>
          <xdr:rowOff>0</xdr:rowOff>
        </xdr:to>
        <xdr:sp macro="" textlink="">
          <xdr:nvSpPr>
            <xdr:cNvPr id="2407" name="Button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375</xdr:row>
          <xdr:rowOff>0</xdr:rowOff>
        </xdr:from>
        <xdr:to>
          <xdr:col>2</xdr:col>
          <xdr:colOff>0</xdr:colOff>
          <xdr:row>376</xdr:row>
          <xdr:rowOff>0</xdr:rowOff>
        </xdr:to>
        <xdr:sp macro="" textlink="">
          <xdr:nvSpPr>
            <xdr:cNvPr id="2408" name="Button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376</xdr:row>
          <xdr:rowOff>0</xdr:rowOff>
        </xdr:from>
        <xdr:to>
          <xdr:col>2</xdr:col>
          <xdr:colOff>0</xdr:colOff>
          <xdr:row>377</xdr:row>
          <xdr:rowOff>0</xdr:rowOff>
        </xdr:to>
        <xdr:sp macro="" textlink="">
          <xdr:nvSpPr>
            <xdr:cNvPr id="2409" name="Button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377</xdr:row>
          <xdr:rowOff>0</xdr:rowOff>
        </xdr:from>
        <xdr:to>
          <xdr:col>2</xdr:col>
          <xdr:colOff>0</xdr:colOff>
          <xdr:row>378</xdr:row>
          <xdr:rowOff>0</xdr:rowOff>
        </xdr:to>
        <xdr:sp macro="" textlink="">
          <xdr:nvSpPr>
            <xdr:cNvPr id="2410" name="Button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378</xdr:row>
          <xdr:rowOff>0</xdr:rowOff>
        </xdr:from>
        <xdr:to>
          <xdr:col>2</xdr:col>
          <xdr:colOff>0</xdr:colOff>
          <xdr:row>379</xdr:row>
          <xdr:rowOff>0</xdr:rowOff>
        </xdr:to>
        <xdr:sp macro="" textlink="">
          <xdr:nvSpPr>
            <xdr:cNvPr id="2411" name="Button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379</xdr:row>
          <xdr:rowOff>0</xdr:rowOff>
        </xdr:from>
        <xdr:to>
          <xdr:col>2</xdr:col>
          <xdr:colOff>0</xdr:colOff>
          <xdr:row>380</xdr:row>
          <xdr:rowOff>0</xdr:rowOff>
        </xdr:to>
        <xdr:sp macro="" textlink="">
          <xdr:nvSpPr>
            <xdr:cNvPr id="2412" name="Button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380</xdr:row>
          <xdr:rowOff>0</xdr:rowOff>
        </xdr:from>
        <xdr:to>
          <xdr:col>2</xdr:col>
          <xdr:colOff>0</xdr:colOff>
          <xdr:row>381</xdr:row>
          <xdr:rowOff>0</xdr:rowOff>
        </xdr:to>
        <xdr:sp macro="" textlink="">
          <xdr:nvSpPr>
            <xdr:cNvPr id="2413" name="Button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381</xdr:row>
          <xdr:rowOff>0</xdr:rowOff>
        </xdr:from>
        <xdr:to>
          <xdr:col>2</xdr:col>
          <xdr:colOff>0</xdr:colOff>
          <xdr:row>382</xdr:row>
          <xdr:rowOff>0</xdr:rowOff>
        </xdr:to>
        <xdr:sp macro="" textlink="">
          <xdr:nvSpPr>
            <xdr:cNvPr id="2414" name="Button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382</xdr:row>
          <xdr:rowOff>0</xdr:rowOff>
        </xdr:from>
        <xdr:to>
          <xdr:col>2</xdr:col>
          <xdr:colOff>0</xdr:colOff>
          <xdr:row>383</xdr:row>
          <xdr:rowOff>0</xdr:rowOff>
        </xdr:to>
        <xdr:sp macro="" textlink="">
          <xdr:nvSpPr>
            <xdr:cNvPr id="2415" name="Button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383</xdr:row>
          <xdr:rowOff>0</xdr:rowOff>
        </xdr:from>
        <xdr:to>
          <xdr:col>2</xdr:col>
          <xdr:colOff>0</xdr:colOff>
          <xdr:row>384</xdr:row>
          <xdr:rowOff>0</xdr:rowOff>
        </xdr:to>
        <xdr:sp macro="" textlink="">
          <xdr:nvSpPr>
            <xdr:cNvPr id="2416" name="Button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384</xdr:row>
          <xdr:rowOff>0</xdr:rowOff>
        </xdr:from>
        <xdr:to>
          <xdr:col>2</xdr:col>
          <xdr:colOff>0</xdr:colOff>
          <xdr:row>385</xdr:row>
          <xdr:rowOff>0</xdr:rowOff>
        </xdr:to>
        <xdr:sp macro="" textlink="">
          <xdr:nvSpPr>
            <xdr:cNvPr id="2417" name="Button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385</xdr:row>
          <xdr:rowOff>0</xdr:rowOff>
        </xdr:from>
        <xdr:to>
          <xdr:col>2</xdr:col>
          <xdr:colOff>0</xdr:colOff>
          <xdr:row>386</xdr:row>
          <xdr:rowOff>0</xdr:rowOff>
        </xdr:to>
        <xdr:sp macro="" textlink="">
          <xdr:nvSpPr>
            <xdr:cNvPr id="2418" name="Button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386</xdr:row>
          <xdr:rowOff>0</xdr:rowOff>
        </xdr:from>
        <xdr:to>
          <xdr:col>2</xdr:col>
          <xdr:colOff>0</xdr:colOff>
          <xdr:row>387</xdr:row>
          <xdr:rowOff>0</xdr:rowOff>
        </xdr:to>
        <xdr:sp macro="" textlink="">
          <xdr:nvSpPr>
            <xdr:cNvPr id="2419" name="Button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387</xdr:row>
          <xdr:rowOff>0</xdr:rowOff>
        </xdr:from>
        <xdr:to>
          <xdr:col>2</xdr:col>
          <xdr:colOff>0</xdr:colOff>
          <xdr:row>388</xdr:row>
          <xdr:rowOff>0</xdr:rowOff>
        </xdr:to>
        <xdr:sp macro="" textlink="">
          <xdr:nvSpPr>
            <xdr:cNvPr id="2420" name="Button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388</xdr:row>
          <xdr:rowOff>0</xdr:rowOff>
        </xdr:from>
        <xdr:to>
          <xdr:col>2</xdr:col>
          <xdr:colOff>0</xdr:colOff>
          <xdr:row>389</xdr:row>
          <xdr:rowOff>0</xdr:rowOff>
        </xdr:to>
        <xdr:sp macro="" textlink="">
          <xdr:nvSpPr>
            <xdr:cNvPr id="2421" name="Button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389</xdr:row>
          <xdr:rowOff>0</xdr:rowOff>
        </xdr:from>
        <xdr:to>
          <xdr:col>2</xdr:col>
          <xdr:colOff>0</xdr:colOff>
          <xdr:row>390</xdr:row>
          <xdr:rowOff>0</xdr:rowOff>
        </xdr:to>
        <xdr:sp macro="" textlink="">
          <xdr:nvSpPr>
            <xdr:cNvPr id="2422" name="Button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390</xdr:row>
          <xdr:rowOff>0</xdr:rowOff>
        </xdr:from>
        <xdr:to>
          <xdr:col>2</xdr:col>
          <xdr:colOff>0</xdr:colOff>
          <xdr:row>391</xdr:row>
          <xdr:rowOff>0</xdr:rowOff>
        </xdr:to>
        <xdr:sp macro="" textlink="">
          <xdr:nvSpPr>
            <xdr:cNvPr id="2423" name="Button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391</xdr:row>
          <xdr:rowOff>0</xdr:rowOff>
        </xdr:from>
        <xdr:to>
          <xdr:col>2</xdr:col>
          <xdr:colOff>0</xdr:colOff>
          <xdr:row>392</xdr:row>
          <xdr:rowOff>0</xdr:rowOff>
        </xdr:to>
        <xdr:sp macro="" textlink="">
          <xdr:nvSpPr>
            <xdr:cNvPr id="2424" name="Button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392</xdr:row>
          <xdr:rowOff>0</xdr:rowOff>
        </xdr:from>
        <xdr:to>
          <xdr:col>2</xdr:col>
          <xdr:colOff>0</xdr:colOff>
          <xdr:row>393</xdr:row>
          <xdr:rowOff>0</xdr:rowOff>
        </xdr:to>
        <xdr:sp macro="" textlink="">
          <xdr:nvSpPr>
            <xdr:cNvPr id="2425" name="Button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393</xdr:row>
          <xdr:rowOff>0</xdr:rowOff>
        </xdr:from>
        <xdr:to>
          <xdr:col>2</xdr:col>
          <xdr:colOff>0</xdr:colOff>
          <xdr:row>394</xdr:row>
          <xdr:rowOff>0</xdr:rowOff>
        </xdr:to>
        <xdr:sp macro="" textlink="">
          <xdr:nvSpPr>
            <xdr:cNvPr id="2426" name="Button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394</xdr:row>
          <xdr:rowOff>0</xdr:rowOff>
        </xdr:from>
        <xdr:to>
          <xdr:col>2</xdr:col>
          <xdr:colOff>0</xdr:colOff>
          <xdr:row>395</xdr:row>
          <xdr:rowOff>0</xdr:rowOff>
        </xdr:to>
        <xdr:sp macro="" textlink="">
          <xdr:nvSpPr>
            <xdr:cNvPr id="2427" name="Button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395</xdr:row>
          <xdr:rowOff>0</xdr:rowOff>
        </xdr:from>
        <xdr:to>
          <xdr:col>2</xdr:col>
          <xdr:colOff>0</xdr:colOff>
          <xdr:row>396</xdr:row>
          <xdr:rowOff>0</xdr:rowOff>
        </xdr:to>
        <xdr:sp macro="" textlink="">
          <xdr:nvSpPr>
            <xdr:cNvPr id="2428" name="Button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396</xdr:row>
          <xdr:rowOff>0</xdr:rowOff>
        </xdr:from>
        <xdr:to>
          <xdr:col>2</xdr:col>
          <xdr:colOff>0</xdr:colOff>
          <xdr:row>397</xdr:row>
          <xdr:rowOff>0</xdr:rowOff>
        </xdr:to>
        <xdr:sp macro="" textlink="">
          <xdr:nvSpPr>
            <xdr:cNvPr id="2429" name="Button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397</xdr:row>
          <xdr:rowOff>0</xdr:rowOff>
        </xdr:from>
        <xdr:to>
          <xdr:col>2</xdr:col>
          <xdr:colOff>0</xdr:colOff>
          <xdr:row>398</xdr:row>
          <xdr:rowOff>0</xdr:rowOff>
        </xdr:to>
        <xdr:sp macro="" textlink="">
          <xdr:nvSpPr>
            <xdr:cNvPr id="2430" name="Button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398</xdr:row>
          <xdr:rowOff>0</xdr:rowOff>
        </xdr:from>
        <xdr:to>
          <xdr:col>2</xdr:col>
          <xdr:colOff>0</xdr:colOff>
          <xdr:row>399</xdr:row>
          <xdr:rowOff>0</xdr:rowOff>
        </xdr:to>
        <xdr:sp macro="" textlink="">
          <xdr:nvSpPr>
            <xdr:cNvPr id="2431" name="Button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399</xdr:row>
          <xdr:rowOff>0</xdr:rowOff>
        </xdr:from>
        <xdr:to>
          <xdr:col>2</xdr:col>
          <xdr:colOff>0</xdr:colOff>
          <xdr:row>400</xdr:row>
          <xdr:rowOff>0</xdr:rowOff>
        </xdr:to>
        <xdr:sp macro="" textlink="">
          <xdr:nvSpPr>
            <xdr:cNvPr id="2432" name="Button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400</xdr:row>
          <xdr:rowOff>0</xdr:rowOff>
        </xdr:from>
        <xdr:to>
          <xdr:col>2</xdr:col>
          <xdr:colOff>0</xdr:colOff>
          <xdr:row>401</xdr:row>
          <xdr:rowOff>0</xdr:rowOff>
        </xdr:to>
        <xdr:sp macro="" textlink="">
          <xdr:nvSpPr>
            <xdr:cNvPr id="2433" name="Button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401</xdr:row>
          <xdr:rowOff>0</xdr:rowOff>
        </xdr:from>
        <xdr:to>
          <xdr:col>2</xdr:col>
          <xdr:colOff>0</xdr:colOff>
          <xdr:row>402</xdr:row>
          <xdr:rowOff>0</xdr:rowOff>
        </xdr:to>
        <xdr:sp macro="" textlink="">
          <xdr:nvSpPr>
            <xdr:cNvPr id="2434" name="Button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402</xdr:row>
          <xdr:rowOff>0</xdr:rowOff>
        </xdr:from>
        <xdr:to>
          <xdr:col>2</xdr:col>
          <xdr:colOff>0</xdr:colOff>
          <xdr:row>403</xdr:row>
          <xdr:rowOff>0</xdr:rowOff>
        </xdr:to>
        <xdr:sp macro="" textlink="">
          <xdr:nvSpPr>
            <xdr:cNvPr id="2435" name="Button 387" hidden="1">
              <a:extLst>
                <a:ext uri="{63B3BB69-23CF-44E3-9099-C40C66FF867C}">
                  <a14:compatExt spid="_x0000_s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403</xdr:row>
          <xdr:rowOff>0</xdr:rowOff>
        </xdr:from>
        <xdr:to>
          <xdr:col>2</xdr:col>
          <xdr:colOff>0</xdr:colOff>
          <xdr:row>404</xdr:row>
          <xdr:rowOff>0</xdr:rowOff>
        </xdr:to>
        <xdr:sp macro="" textlink="">
          <xdr:nvSpPr>
            <xdr:cNvPr id="2436" name="Button 388" hidden="1">
              <a:extLst>
                <a:ext uri="{63B3BB69-23CF-44E3-9099-C40C66FF867C}">
                  <a14:compatExt spid="_x0000_s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404</xdr:row>
          <xdr:rowOff>0</xdr:rowOff>
        </xdr:from>
        <xdr:to>
          <xdr:col>2</xdr:col>
          <xdr:colOff>0</xdr:colOff>
          <xdr:row>405</xdr:row>
          <xdr:rowOff>0</xdr:rowOff>
        </xdr:to>
        <xdr:sp macro="" textlink="">
          <xdr:nvSpPr>
            <xdr:cNvPr id="2437" name="Button 389" hidden="1">
              <a:extLst>
                <a:ext uri="{63B3BB69-23CF-44E3-9099-C40C66FF867C}">
                  <a14:compatExt spid="_x0000_s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405</xdr:row>
          <xdr:rowOff>0</xdr:rowOff>
        </xdr:from>
        <xdr:to>
          <xdr:col>2</xdr:col>
          <xdr:colOff>0</xdr:colOff>
          <xdr:row>406</xdr:row>
          <xdr:rowOff>0</xdr:rowOff>
        </xdr:to>
        <xdr:sp macro="" textlink="">
          <xdr:nvSpPr>
            <xdr:cNvPr id="2438" name="Button 390" hidden="1">
              <a:extLst>
                <a:ext uri="{63B3BB69-23CF-44E3-9099-C40C66FF867C}">
                  <a14:compatExt spid="_x0000_s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406</xdr:row>
          <xdr:rowOff>0</xdr:rowOff>
        </xdr:from>
        <xdr:to>
          <xdr:col>2</xdr:col>
          <xdr:colOff>0</xdr:colOff>
          <xdr:row>407</xdr:row>
          <xdr:rowOff>0</xdr:rowOff>
        </xdr:to>
        <xdr:sp macro="" textlink="">
          <xdr:nvSpPr>
            <xdr:cNvPr id="2439" name="Button 391" hidden="1">
              <a:extLst>
                <a:ext uri="{63B3BB69-23CF-44E3-9099-C40C66FF867C}">
                  <a14:compatExt spid="_x0000_s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407</xdr:row>
          <xdr:rowOff>0</xdr:rowOff>
        </xdr:from>
        <xdr:to>
          <xdr:col>2</xdr:col>
          <xdr:colOff>0</xdr:colOff>
          <xdr:row>408</xdr:row>
          <xdr:rowOff>0</xdr:rowOff>
        </xdr:to>
        <xdr:sp macro="" textlink="">
          <xdr:nvSpPr>
            <xdr:cNvPr id="2440" name="Button 392" hidden="1">
              <a:extLst>
                <a:ext uri="{63B3BB69-23CF-44E3-9099-C40C66FF867C}">
                  <a14:compatExt spid="_x0000_s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408</xdr:row>
          <xdr:rowOff>0</xdr:rowOff>
        </xdr:from>
        <xdr:to>
          <xdr:col>2</xdr:col>
          <xdr:colOff>0</xdr:colOff>
          <xdr:row>409</xdr:row>
          <xdr:rowOff>0</xdr:rowOff>
        </xdr:to>
        <xdr:sp macro="" textlink="">
          <xdr:nvSpPr>
            <xdr:cNvPr id="2441" name="Button 393" hidden="1">
              <a:extLst>
                <a:ext uri="{63B3BB69-23CF-44E3-9099-C40C66FF867C}">
                  <a14:compatExt spid="_x0000_s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409</xdr:row>
          <xdr:rowOff>0</xdr:rowOff>
        </xdr:from>
        <xdr:to>
          <xdr:col>2</xdr:col>
          <xdr:colOff>0</xdr:colOff>
          <xdr:row>410</xdr:row>
          <xdr:rowOff>0</xdr:rowOff>
        </xdr:to>
        <xdr:sp macro="" textlink="">
          <xdr:nvSpPr>
            <xdr:cNvPr id="2442" name="Button 394" hidden="1">
              <a:extLst>
                <a:ext uri="{63B3BB69-23CF-44E3-9099-C40C66FF867C}">
                  <a14:compatExt spid="_x0000_s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410</xdr:row>
          <xdr:rowOff>0</xdr:rowOff>
        </xdr:from>
        <xdr:to>
          <xdr:col>2</xdr:col>
          <xdr:colOff>0</xdr:colOff>
          <xdr:row>411</xdr:row>
          <xdr:rowOff>0</xdr:rowOff>
        </xdr:to>
        <xdr:sp macro="" textlink="">
          <xdr:nvSpPr>
            <xdr:cNvPr id="2443" name="Button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411</xdr:row>
          <xdr:rowOff>0</xdr:rowOff>
        </xdr:from>
        <xdr:to>
          <xdr:col>2</xdr:col>
          <xdr:colOff>0</xdr:colOff>
          <xdr:row>412</xdr:row>
          <xdr:rowOff>0</xdr:rowOff>
        </xdr:to>
        <xdr:sp macro="" textlink="">
          <xdr:nvSpPr>
            <xdr:cNvPr id="2444" name="Button 396" hidden="1">
              <a:extLst>
                <a:ext uri="{63B3BB69-23CF-44E3-9099-C40C66FF867C}">
                  <a14:compatExt spid="_x0000_s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412</xdr:row>
          <xdr:rowOff>0</xdr:rowOff>
        </xdr:from>
        <xdr:to>
          <xdr:col>2</xdr:col>
          <xdr:colOff>0</xdr:colOff>
          <xdr:row>413</xdr:row>
          <xdr:rowOff>0</xdr:rowOff>
        </xdr:to>
        <xdr:sp macro="" textlink="">
          <xdr:nvSpPr>
            <xdr:cNvPr id="2445" name="Button 397" hidden="1">
              <a:extLst>
                <a:ext uri="{63B3BB69-23CF-44E3-9099-C40C66FF867C}">
                  <a14:compatExt spid="_x0000_s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413</xdr:row>
          <xdr:rowOff>0</xdr:rowOff>
        </xdr:from>
        <xdr:to>
          <xdr:col>2</xdr:col>
          <xdr:colOff>0</xdr:colOff>
          <xdr:row>414</xdr:row>
          <xdr:rowOff>0</xdr:rowOff>
        </xdr:to>
        <xdr:sp macro="" textlink="">
          <xdr:nvSpPr>
            <xdr:cNvPr id="2446" name="Button 398" hidden="1">
              <a:extLst>
                <a:ext uri="{63B3BB69-23CF-44E3-9099-C40C66FF867C}">
                  <a14:compatExt spid="_x0000_s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0</xdr:rowOff>
        </xdr:from>
        <xdr:to>
          <xdr:col>2</xdr:col>
          <xdr:colOff>0</xdr:colOff>
          <xdr:row>415</xdr:row>
          <xdr:rowOff>0</xdr:rowOff>
        </xdr:to>
        <xdr:sp macro="" textlink="">
          <xdr:nvSpPr>
            <xdr:cNvPr id="2447" name="Button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415</xdr:row>
          <xdr:rowOff>0</xdr:rowOff>
        </xdr:from>
        <xdr:to>
          <xdr:col>2</xdr:col>
          <xdr:colOff>0</xdr:colOff>
          <xdr:row>416</xdr:row>
          <xdr:rowOff>0</xdr:rowOff>
        </xdr:to>
        <xdr:sp macro="" textlink="">
          <xdr:nvSpPr>
            <xdr:cNvPr id="2448" name="Button 400" hidden="1">
              <a:extLst>
                <a:ext uri="{63B3BB69-23CF-44E3-9099-C40C66FF867C}">
                  <a14:compatExt spid="_x0000_s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416</xdr:row>
          <xdr:rowOff>0</xdr:rowOff>
        </xdr:from>
        <xdr:to>
          <xdr:col>2</xdr:col>
          <xdr:colOff>0</xdr:colOff>
          <xdr:row>417</xdr:row>
          <xdr:rowOff>0</xdr:rowOff>
        </xdr:to>
        <xdr:sp macro="" textlink="">
          <xdr:nvSpPr>
            <xdr:cNvPr id="2449" name="Button 401" hidden="1">
              <a:extLst>
                <a:ext uri="{63B3BB69-23CF-44E3-9099-C40C66FF867C}">
                  <a14:compatExt spid="_x0000_s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417</xdr:row>
          <xdr:rowOff>0</xdr:rowOff>
        </xdr:from>
        <xdr:to>
          <xdr:col>2</xdr:col>
          <xdr:colOff>0</xdr:colOff>
          <xdr:row>418</xdr:row>
          <xdr:rowOff>0</xdr:rowOff>
        </xdr:to>
        <xdr:sp macro="" textlink="">
          <xdr:nvSpPr>
            <xdr:cNvPr id="2450" name="Button 402" hidden="1">
              <a:extLst>
                <a:ext uri="{63B3BB69-23CF-44E3-9099-C40C66FF867C}">
                  <a14:compatExt spid="_x0000_s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418</xdr:row>
          <xdr:rowOff>0</xdr:rowOff>
        </xdr:from>
        <xdr:to>
          <xdr:col>2</xdr:col>
          <xdr:colOff>0</xdr:colOff>
          <xdr:row>419</xdr:row>
          <xdr:rowOff>0</xdr:rowOff>
        </xdr:to>
        <xdr:sp macro="" textlink="">
          <xdr:nvSpPr>
            <xdr:cNvPr id="2451" name="Button 403" hidden="1">
              <a:extLst>
                <a:ext uri="{63B3BB69-23CF-44E3-9099-C40C66FF867C}">
                  <a14:compatExt spid="_x0000_s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419</xdr:row>
          <xdr:rowOff>0</xdr:rowOff>
        </xdr:from>
        <xdr:to>
          <xdr:col>2</xdr:col>
          <xdr:colOff>0</xdr:colOff>
          <xdr:row>420</xdr:row>
          <xdr:rowOff>0</xdr:rowOff>
        </xdr:to>
        <xdr:sp macro="" textlink="">
          <xdr:nvSpPr>
            <xdr:cNvPr id="2452" name="Button 404" hidden="1">
              <a:extLst>
                <a:ext uri="{63B3BB69-23CF-44E3-9099-C40C66FF867C}">
                  <a14:compatExt spid="_x0000_s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420</xdr:row>
          <xdr:rowOff>0</xdr:rowOff>
        </xdr:from>
        <xdr:to>
          <xdr:col>2</xdr:col>
          <xdr:colOff>0</xdr:colOff>
          <xdr:row>421</xdr:row>
          <xdr:rowOff>0</xdr:rowOff>
        </xdr:to>
        <xdr:sp macro="" textlink="">
          <xdr:nvSpPr>
            <xdr:cNvPr id="2453" name="Button 405" hidden="1">
              <a:extLst>
                <a:ext uri="{63B3BB69-23CF-44E3-9099-C40C66FF867C}">
                  <a14:compatExt spid="_x0000_s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421</xdr:row>
          <xdr:rowOff>0</xdr:rowOff>
        </xdr:from>
        <xdr:to>
          <xdr:col>2</xdr:col>
          <xdr:colOff>0</xdr:colOff>
          <xdr:row>422</xdr:row>
          <xdr:rowOff>0</xdr:rowOff>
        </xdr:to>
        <xdr:sp macro="" textlink="">
          <xdr:nvSpPr>
            <xdr:cNvPr id="2454" name="Button 406" hidden="1">
              <a:extLst>
                <a:ext uri="{63B3BB69-23CF-44E3-9099-C40C66FF867C}">
                  <a14:compatExt spid="_x0000_s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422</xdr:row>
          <xdr:rowOff>0</xdr:rowOff>
        </xdr:from>
        <xdr:to>
          <xdr:col>2</xdr:col>
          <xdr:colOff>0</xdr:colOff>
          <xdr:row>423</xdr:row>
          <xdr:rowOff>0</xdr:rowOff>
        </xdr:to>
        <xdr:sp macro="" textlink="">
          <xdr:nvSpPr>
            <xdr:cNvPr id="2455" name="Button 407" hidden="1">
              <a:extLst>
                <a:ext uri="{63B3BB69-23CF-44E3-9099-C40C66FF867C}">
                  <a14:compatExt spid="_x0000_s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423</xdr:row>
          <xdr:rowOff>0</xdr:rowOff>
        </xdr:from>
        <xdr:to>
          <xdr:col>2</xdr:col>
          <xdr:colOff>0</xdr:colOff>
          <xdr:row>424</xdr:row>
          <xdr:rowOff>0</xdr:rowOff>
        </xdr:to>
        <xdr:sp macro="" textlink="">
          <xdr:nvSpPr>
            <xdr:cNvPr id="2456" name="Button 408" hidden="1">
              <a:extLst>
                <a:ext uri="{63B3BB69-23CF-44E3-9099-C40C66FF867C}">
                  <a14:compatExt spid="_x0000_s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424</xdr:row>
          <xdr:rowOff>0</xdr:rowOff>
        </xdr:from>
        <xdr:to>
          <xdr:col>2</xdr:col>
          <xdr:colOff>0</xdr:colOff>
          <xdr:row>425</xdr:row>
          <xdr:rowOff>0</xdr:rowOff>
        </xdr:to>
        <xdr:sp macro="" textlink="">
          <xdr:nvSpPr>
            <xdr:cNvPr id="2457" name="Button 409" hidden="1">
              <a:extLst>
                <a:ext uri="{63B3BB69-23CF-44E3-9099-C40C66FF867C}">
                  <a14:compatExt spid="_x0000_s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425</xdr:row>
          <xdr:rowOff>0</xdr:rowOff>
        </xdr:from>
        <xdr:to>
          <xdr:col>2</xdr:col>
          <xdr:colOff>0</xdr:colOff>
          <xdr:row>426</xdr:row>
          <xdr:rowOff>0</xdr:rowOff>
        </xdr:to>
        <xdr:sp macro="" textlink="">
          <xdr:nvSpPr>
            <xdr:cNvPr id="2458" name="Button 410" hidden="1">
              <a:extLst>
                <a:ext uri="{63B3BB69-23CF-44E3-9099-C40C66FF867C}">
                  <a14:compatExt spid="_x0000_s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426</xdr:row>
          <xdr:rowOff>0</xdr:rowOff>
        </xdr:from>
        <xdr:to>
          <xdr:col>2</xdr:col>
          <xdr:colOff>0</xdr:colOff>
          <xdr:row>427</xdr:row>
          <xdr:rowOff>0</xdr:rowOff>
        </xdr:to>
        <xdr:sp macro="" textlink="">
          <xdr:nvSpPr>
            <xdr:cNvPr id="2459" name="Button 411" hidden="1">
              <a:extLst>
                <a:ext uri="{63B3BB69-23CF-44E3-9099-C40C66FF867C}">
                  <a14:compatExt spid="_x0000_s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427</xdr:row>
          <xdr:rowOff>0</xdr:rowOff>
        </xdr:from>
        <xdr:to>
          <xdr:col>2</xdr:col>
          <xdr:colOff>0</xdr:colOff>
          <xdr:row>428</xdr:row>
          <xdr:rowOff>0</xdr:rowOff>
        </xdr:to>
        <xdr:sp macro="" textlink="">
          <xdr:nvSpPr>
            <xdr:cNvPr id="2460" name="Button 412" hidden="1">
              <a:extLst>
                <a:ext uri="{63B3BB69-23CF-44E3-9099-C40C66FF867C}">
                  <a14:compatExt spid="_x0000_s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428</xdr:row>
          <xdr:rowOff>0</xdr:rowOff>
        </xdr:from>
        <xdr:to>
          <xdr:col>2</xdr:col>
          <xdr:colOff>0</xdr:colOff>
          <xdr:row>429</xdr:row>
          <xdr:rowOff>0</xdr:rowOff>
        </xdr:to>
        <xdr:sp macro="" textlink="">
          <xdr:nvSpPr>
            <xdr:cNvPr id="2461" name="Button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429</xdr:row>
          <xdr:rowOff>0</xdr:rowOff>
        </xdr:from>
        <xdr:to>
          <xdr:col>2</xdr:col>
          <xdr:colOff>0</xdr:colOff>
          <xdr:row>430</xdr:row>
          <xdr:rowOff>0</xdr:rowOff>
        </xdr:to>
        <xdr:sp macro="" textlink="">
          <xdr:nvSpPr>
            <xdr:cNvPr id="2462" name="Button 414" hidden="1">
              <a:extLst>
                <a:ext uri="{63B3BB69-23CF-44E3-9099-C40C66FF867C}">
                  <a14:compatExt spid="_x0000_s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430</xdr:row>
          <xdr:rowOff>0</xdr:rowOff>
        </xdr:from>
        <xdr:to>
          <xdr:col>2</xdr:col>
          <xdr:colOff>0</xdr:colOff>
          <xdr:row>431</xdr:row>
          <xdr:rowOff>0</xdr:rowOff>
        </xdr:to>
        <xdr:sp macro="" textlink="">
          <xdr:nvSpPr>
            <xdr:cNvPr id="2463" name="Button 415" hidden="1">
              <a:extLst>
                <a:ext uri="{63B3BB69-23CF-44E3-9099-C40C66FF867C}">
                  <a14:compatExt spid="_x0000_s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431</xdr:row>
          <xdr:rowOff>0</xdr:rowOff>
        </xdr:from>
        <xdr:to>
          <xdr:col>2</xdr:col>
          <xdr:colOff>0</xdr:colOff>
          <xdr:row>432</xdr:row>
          <xdr:rowOff>0</xdr:rowOff>
        </xdr:to>
        <xdr:sp macro="" textlink="">
          <xdr:nvSpPr>
            <xdr:cNvPr id="2464" name="Button 416" hidden="1">
              <a:extLst>
                <a:ext uri="{63B3BB69-23CF-44E3-9099-C40C66FF867C}">
                  <a14:compatExt spid="_x0000_s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432</xdr:row>
          <xdr:rowOff>0</xdr:rowOff>
        </xdr:from>
        <xdr:to>
          <xdr:col>2</xdr:col>
          <xdr:colOff>0</xdr:colOff>
          <xdr:row>433</xdr:row>
          <xdr:rowOff>0</xdr:rowOff>
        </xdr:to>
        <xdr:sp macro="" textlink="">
          <xdr:nvSpPr>
            <xdr:cNvPr id="2465" name="Button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433</xdr:row>
          <xdr:rowOff>0</xdr:rowOff>
        </xdr:from>
        <xdr:to>
          <xdr:col>2</xdr:col>
          <xdr:colOff>0</xdr:colOff>
          <xdr:row>434</xdr:row>
          <xdr:rowOff>0</xdr:rowOff>
        </xdr:to>
        <xdr:sp macro="" textlink="">
          <xdr:nvSpPr>
            <xdr:cNvPr id="2466" name="Button 418" hidden="1">
              <a:extLst>
                <a:ext uri="{63B3BB69-23CF-44E3-9099-C40C66FF867C}">
                  <a14:compatExt spid="_x0000_s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434</xdr:row>
          <xdr:rowOff>0</xdr:rowOff>
        </xdr:from>
        <xdr:to>
          <xdr:col>2</xdr:col>
          <xdr:colOff>0</xdr:colOff>
          <xdr:row>435</xdr:row>
          <xdr:rowOff>0</xdr:rowOff>
        </xdr:to>
        <xdr:sp macro="" textlink="">
          <xdr:nvSpPr>
            <xdr:cNvPr id="2467" name="Button 419" hidden="1">
              <a:extLst>
                <a:ext uri="{63B3BB69-23CF-44E3-9099-C40C66FF867C}">
                  <a14:compatExt spid="_x0000_s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435</xdr:row>
          <xdr:rowOff>0</xdr:rowOff>
        </xdr:from>
        <xdr:to>
          <xdr:col>2</xdr:col>
          <xdr:colOff>0</xdr:colOff>
          <xdr:row>436</xdr:row>
          <xdr:rowOff>0</xdr:rowOff>
        </xdr:to>
        <xdr:sp macro="" textlink="">
          <xdr:nvSpPr>
            <xdr:cNvPr id="2468" name="Button 420" hidden="1">
              <a:extLst>
                <a:ext uri="{63B3BB69-23CF-44E3-9099-C40C66FF867C}">
                  <a14:compatExt spid="_x0000_s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436</xdr:row>
          <xdr:rowOff>0</xdr:rowOff>
        </xdr:from>
        <xdr:to>
          <xdr:col>2</xdr:col>
          <xdr:colOff>0</xdr:colOff>
          <xdr:row>437</xdr:row>
          <xdr:rowOff>0</xdr:rowOff>
        </xdr:to>
        <xdr:sp macro="" textlink="">
          <xdr:nvSpPr>
            <xdr:cNvPr id="2469" name="Button 421" hidden="1">
              <a:extLst>
                <a:ext uri="{63B3BB69-23CF-44E3-9099-C40C66FF867C}">
                  <a14:compatExt spid="_x0000_s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437</xdr:row>
          <xdr:rowOff>0</xdr:rowOff>
        </xdr:from>
        <xdr:to>
          <xdr:col>2</xdr:col>
          <xdr:colOff>0</xdr:colOff>
          <xdr:row>438</xdr:row>
          <xdr:rowOff>0</xdr:rowOff>
        </xdr:to>
        <xdr:sp macro="" textlink="">
          <xdr:nvSpPr>
            <xdr:cNvPr id="2470" name="Button 422" hidden="1">
              <a:extLst>
                <a:ext uri="{63B3BB69-23CF-44E3-9099-C40C66FF867C}">
                  <a14:compatExt spid="_x0000_s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438</xdr:row>
          <xdr:rowOff>0</xdr:rowOff>
        </xdr:from>
        <xdr:to>
          <xdr:col>2</xdr:col>
          <xdr:colOff>0</xdr:colOff>
          <xdr:row>439</xdr:row>
          <xdr:rowOff>0</xdr:rowOff>
        </xdr:to>
        <xdr:sp macro="" textlink="">
          <xdr:nvSpPr>
            <xdr:cNvPr id="2471" name="Button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439</xdr:row>
          <xdr:rowOff>0</xdr:rowOff>
        </xdr:from>
        <xdr:to>
          <xdr:col>2</xdr:col>
          <xdr:colOff>0</xdr:colOff>
          <xdr:row>440</xdr:row>
          <xdr:rowOff>0</xdr:rowOff>
        </xdr:to>
        <xdr:sp macro="" textlink="">
          <xdr:nvSpPr>
            <xdr:cNvPr id="2472" name="Button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440</xdr:row>
          <xdr:rowOff>0</xdr:rowOff>
        </xdr:from>
        <xdr:to>
          <xdr:col>2</xdr:col>
          <xdr:colOff>0</xdr:colOff>
          <xdr:row>441</xdr:row>
          <xdr:rowOff>0</xdr:rowOff>
        </xdr:to>
        <xdr:sp macro="" textlink="">
          <xdr:nvSpPr>
            <xdr:cNvPr id="2473" name="Button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441</xdr:row>
          <xdr:rowOff>0</xdr:rowOff>
        </xdr:from>
        <xdr:to>
          <xdr:col>2</xdr:col>
          <xdr:colOff>0</xdr:colOff>
          <xdr:row>442</xdr:row>
          <xdr:rowOff>0</xdr:rowOff>
        </xdr:to>
        <xdr:sp macro="" textlink="">
          <xdr:nvSpPr>
            <xdr:cNvPr id="2474" name="Button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2475" name="type 1" hidden="1">
              <a:extLst>
                <a:ext uri="{63B3BB69-23CF-44E3-9099-C40C66FF867C}">
                  <a14:compatExt spid="_x0000_s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Pressure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2476" name="type 2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FIT vs. DOX_CTD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2477" name="type 3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File Pair 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2478" name="Button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MAKE/UPDATE CHART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2479" name="Button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CREATE CAL CTRL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2480" name="Button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INCLUDE/EXCLUDE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4104" name="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4105" name="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4106" name="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4107" name="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4108" name="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4109" name="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4110" name="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4111" name="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4112" name="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4116" name="Butto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4117" name="Butto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4118" name="Butto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4119" name="Button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4120" name="Butto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4121" name="Butto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4122" name="Butto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4123" name="Butto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</xdr:row>
          <xdr:rowOff>0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4124" name="Butto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4125" name="Butto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0</xdr:rowOff>
        </xdr:to>
        <xdr:sp macro="" textlink="">
          <xdr:nvSpPr>
            <xdr:cNvPr id="4126" name="Butto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0</xdr:rowOff>
        </xdr:to>
        <xdr:sp macro="" textlink="">
          <xdr:nvSpPr>
            <xdr:cNvPr id="4127" name="Butto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2</xdr:col>
          <xdr:colOff>0</xdr:colOff>
          <xdr:row>48</xdr:row>
          <xdr:rowOff>0</xdr:rowOff>
        </xdr:to>
        <xdr:sp macro="" textlink="">
          <xdr:nvSpPr>
            <xdr:cNvPr id="4128" name="Button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0</xdr:rowOff>
        </xdr:to>
        <xdr:sp macro="" textlink="">
          <xdr:nvSpPr>
            <xdr:cNvPr id="4129" name="Button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0</xdr:rowOff>
        </xdr:to>
        <xdr:sp macro="" textlink="">
          <xdr:nvSpPr>
            <xdr:cNvPr id="4130" name="Butto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50</xdr:row>
          <xdr:rowOff>0</xdr:rowOff>
        </xdr:from>
        <xdr:to>
          <xdr:col>2</xdr:col>
          <xdr:colOff>0</xdr:colOff>
          <xdr:row>51</xdr:row>
          <xdr:rowOff>0</xdr:rowOff>
        </xdr:to>
        <xdr:sp macro="" textlink="">
          <xdr:nvSpPr>
            <xdr:cNvPr id="4131" name="Butto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51</xdr:row>
          <xdr:rowOff>0</xdr:rowOff>
        </xdr:from>
        <xdr:to>
          <xdr:col>2</xdr:col>
          <xdr:colOff>0</xdr:colOff>
          <xdr:row>52</xdr:row>
          <xdr:rowOff>0</xdr:rowOff>
        </xdr:to>
        <xdr:sp macro="" textlink="">
          <xdr:nvSpPr>
            <xdr:cNvPr id="4132" name="Butto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52</xdr:row>
          <xdr:rowOff>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4133" name="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53</xdr:row>
          <xdr:rowOff>0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4134" name="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54</xdr:row>
          <xdr:rowOff>0</xdr:rowOff>
        </xdr:from>
        <xdr:to>
          <xdr:col>2</xdr:col>
          <xdr:colOff>0</xdr:colOff>
          <xdr:row>55</xdr:row>
          <xdr:rowOff>0</xdr:rowOff>
        </xdr:to>
        <xdr:sp macro="" textlink="">
          <xdr:nvSpPr>
            <xdr:cNvPr id="4135" name="Button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0</xdr:rowOff>
        </xdr:to>
        <xdr:sp macro="" textlink="">
          <xdr:nvSpPr>
            <xdr:cNvPr id="4136" name="Button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56</xdr:row>
          <xdr:rowOff>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4137" name="Button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57</xdr:row>
          <xdr:rowOff>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4138" name="Butto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0</xdr:rowOff>
        </xdr:to>
        <xdr:sp macro="" textlink="">
          <xdr:nvSpPr>
            <xdr:cNvPr id="4139" name="Button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59</xdr:row>
          <xdr:rowOff>0</xdr:rowOff>
        </xdr:from>
        <xdr:to>
          <xdr:col>2</xdr:col>
          <xdr:colOff>0</xdr:colOff>
          <xdr:row>60</xdr:row>
          <xdr:rowOff>0</xdr:rowOff>
        </xdr:to>
        <xdr:sp macro="" textlink="">
          <xdr:nvSpPr>
            <xdr:cNvPr id="4140" name="Button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4141" name="Button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61</xdr:row>
          <xdr:rowOff>0</xdr:rowOff>
        </xdr:from>
        <xdr:to>
          <xdr:col>2</xdr:col>
          <xdr:colOff>0</xdr:colOff>
          <xdr:row>62</xdr:row>
          <xdr:rowOff>0</xdr:rowOff>
        </xdr:to>
        <xdr:sp macro="" textlink="">
          <xdr:nvSpPr>
            <xdr:cNvPr id="4142" name="Butto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2</xdr:col>
          <xdr:colOff>0</xdr:colOff>
          <xdr:row>63</xdr:row>
          <xdr:rowOff>0</xdr:rowOff>
        </xdr:to>
        <xdr:sp macro="" textlink="">
          <xdr:nvSpPr>
            <xdr:cNvPr id="4143" name="Button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63</xdr:row>
          <xdr:rowOff>0</xdr:rowOff>
        </xdr:from>
        <xdr:to>
          <xdr:col>2</xdr:col>
          <xdr:colOff>0</xdr:colOff>
          <xdr:row>64</xdr:row>
          <xdr:rowOff>0</xdr:rowOff>
        </xdr:to>
        <xdr:sp macro="" textlink="">
          <xdr:nvSpPr>
            <xdr:cNvPr id="4144" name="Butto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64</xdr:row>
          <xdr:rowOff>0</xdr:rowOff>
        </xdr:from>
        <xdr:to>
          <xdr:col>2</xdr:col>
          <xdr:colOff>0</xdr:colOff>
          <xdr:row>65</xdr:row>
          <xdr:rowOff>0</xdr:rowOff>
        </xdr:to>
        <xdr:sp macro="" textlink="">
          <xdr:nvSpPr>
            <xdr:cNvPr id="4145" name="Button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65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4146" name="Button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66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4147" name="Butto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67</xdr:row>
          <xdr:rowOff>0</xdr:rowOff>
        </xdr:from>
        <xdr:to>
          <xdr:col>2</xdr:col>
          <xdr:colOff>0</xdr:colOff>
          <xdr:row>68</xdr:row>
          <xdr:rowOff>0</xdr:rowOff>
        </xdr:to>
        <xdr:sp macro="" textlink="">
          <xdr:nvSpPr>
            <xdr:cNvPr id="4148" name="Butto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68</xdr:row>
          <xdr:rowOff>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4149" name="Button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69</xdr:row>
          <xdr:rowOff>0</xdr:rowOff>
        </xdr:from>
        <xdr:to>
          <xdr:col>2</xdr:col>
          <xdr:colOff>0</xdr:colOff>
          <xdr:row>70</xdr:row>
          <xdr:rowOff>0</xdr:rowOff>
        </xdr:to>
        <xdr:sp macro="" textlink="">
          <xdr:nvSpPr>
            <xdr:cNvPr id="4150" name="Butto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70</xdr:row>
          <xdr:rowOff>0</xdr:rowOff>
        </xdr:from>
        <xdr:to>
          <xdr:col>2</xdr:col>
          <xdr:colOff>0</xdr:colOff>
          <xdr:row>71</xdr:row>
          <xdr:rowOff>0</xdr:rowOff>
        </xdr:to>
        <xdr:sp macro="" textlink="">
          <xdr:nvSpPr>
            <xdr:cNvPr id="4151" name="Butto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71</xdr:row>
          <xdr:rowOff>0</xdr:rowOff>
        </xdr:from>
        <xdr:to>
          <xdr:col>2</xdr:col>
          <xdr:colOff>0</xdr:colOff>
          <xdr:row>72</xdr:row>
          <xdr:rowOff>0</xdr:rowOff>
        </xdr:to>
        <xdr:sp macro="" textlink="">
          <xdr:nvSpPr>
            <xdr:cNvPr id="4152" name="Butto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72</xdr:row>
          <xdr:rowOff>0</xdr:rowOff>
        </xdr:from>
        <xdr:to>
          <xdr:col>2</xdr:col>
          <xdr:colOff>0</xdr:colOff>
          <xdr:row>73</xdr:row>
          <xdr:rowOff>0</xdr:rowOff>
        </xdr:to>
        <xdr:sp macro="" textlink="">
          <xdr:nvSpPr>
            <xdr:cNvPr id="4153" name="Butto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73</xdr:row>
          <xdr:rowOff>0</xdr:rowOff>
        </xdr:from>
        <xdr:to>
          <xdr:col>2</xdr:col>
          <xdr:colOff>0</xdr:colOff>
          <xdr:row>74</xdr:row>
          <xdr:rowOff>0</xdr:rowOff>
        </xdr:to>
        <xdr:sp macro="" textlink="">
          <xdr:nvSpPr>
            <xdr:cNvPr id="4154" name="Butto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74</xdr:row>
          <xdr:rowOff>0</xdr:rowOff>
        </xdr:from>
        <xdr:to>
          <xdr:col>2</xdr:col>
          <xdr:colOff>0</xdr:colOff>
          <xdr:row>75</xdr:row>
          <xdr:rowOff>0</xdr:rowOff>
        </xdr:to>
        <xdr:sp macro="" textlink="">
          <xdr:nvSpPr>
            <xdr:cNvPr id="4155" name="Butto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75</xdr:row>
          <xdr:rowOff>0</xdr:rowOff>
        </xdr:from>
        <xdr:to>
          <xdr:col>2</xdr:col>
          <xdr:colOff>0</xdr:colOff>
          <xdr:row>76</xdr:row>
          <xdr:rowOff>0</xdr:rowOff>
        </xdr:to>
        <xdr:sp macro="" textlink="">
          <xdr:nvSpPr>
            <xdr:cNvPr id="4156" name="Butto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76</xdr:row>
          <xdr:rowOff>0</xdr:rowOff>
        </xdr:from>
        <xdr:to>
          <xdr:col>2</xdr:col>
          <xdr:colOff>0</xdr:colOff>
          <xdr:row>77</xdr:row>
          <xdr:rowOff>0</xdr:rowOff>
        </xdr:to>
        <xdr:sp macro="" textlink="">
          <xdr:nvSpPr>
            <xdr:cNvPr id="4157" name="Butto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77</xdr:row>
          <xdr:rowOff>0</xdr:rowOff>
        </xdr:from>
        <xdr:to>
          <xdr:col>2</xdr:col>
          <xdr:colOff>0</xdr:colOff>
          <xdr:row>78</xdr:row>
          <xdr:rowOff>0</xdr:rowOff>
        </xdr:to>
        <xdr:sp macro="" textlink="">
          <xdr:nvSpPr>
            <xdr:cNvPr id="4158" name="Butto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78</xdr:row>
          <xdr:rowOff>0</xdr:rowOff>
        </xdr:from>
        <xdr:to>
          <xdr:col>2</xdr:col>
          <xdr:colOff>0</xdr:colOff>
          <xdr:row>79</xdr:row>
          <xdr:rowOff>0</xdr:rowOff>
        </xdr:to>
        <xdr:sp macro="" textlink="">
          <xdr:nvSpPr>
            <xdr:cNvPr id="4159" name="Button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79</xdr:row>
          <xdr:rowOff>0</xdr:rowOff>
        </xdr:from>
        <xdr:to>
          <xdr:col>2</xdr:col>
          <xdr:colOff>0</xdr:colOff>
          <xdr:row>80</xdr:row>
          <xdr:rowOff>0</xdr:rowOff>
        </xdr:to>
        <xdr:sp macro="" textlink="">
          <xdr:nvSpPr>
            <xdr:cNvPr id="4160" name="Button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0</xdr:rowOff>
        </xdr:from>
        <xdr:to>
          <xdr:col>2</xdr:col>
          <xdr:colOff>0</xdr:colOff>
          <xdr:row>81</xdr:row>
          <xdr:rowOff>0</xdr:rowOff>
        </xdr:to>
        <xdr:sp macro="" textlink="">
          <xdr:nvSpPr>
            <xdr:cNvPr id="4161" name="Button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81</xdr:row>
          <xdr:rowOff>0</xdr:rowOff>
        </xdr:from>
        <xdr:to>
          <xdr:col>2</xdr:col>
          <xdr:colOff>0</xdr:colOff>
          <xdr:row>82</xdr:row>
          <xdr:rowOff>0</xdr:rowOff>
        </xdr:to>
        <xdr:sp macro="" textlink="">
          <xdr:nvSpPr>
            <xdr:cNvPr id="4162" name="Button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82</xdr:row>
          <xdr:rowOff>0</xdr:rowOff>
        </xdr:from>
        <xdr:to>
          <xdr:col>2</xdr:col>
          <xdr:colOff>0</xdr:colOff>
          <xdr:row>83</xdr:row>
          <xdr:rowOff>0</xdr:rowOff>
        </xdr:to>
        <xdr:sp macro="" textlink="">
          <xdr:nvSpPr>
            <xdr:cNvPr id="4163" name="Button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83</xdr:row>
          <xdr:rowOff>0</xdr:rowOff>
        </xdr:from>
        <xdr:to>
          <xdr:col>2</xdr:col>
          <xdr:colOff>0</xdr:colOff>
          <xdr:row>84</xdr:row>
          <xdr:rowOff>0</xdr:rowOff>
        </xdr:to>
        <xdr:sp macro="" textlink="">
          <xdr:nvSpPr>
            <xdr:cNvPr id="4164" name="Button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84</xdr:row>
          <xdr:rowOff>0</xdr:rowOff>
        </xdr:from>
        <xdr:to>
          <xdr:col>2</xdr:col>
          <xdr:colOff>0</xdr:colOff>
          <xdr:row>85</xdr:row>
          <xdr:rowOff>0</xdr:rowOff>
        </xdr:to>
        <xdr:sp macro="" textlink="">
          <xdr:nvSpPr>
            <xdr:cNvPr id="4165" name="Button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85</xdr:row>
          <xdr:rowOff>0</xdr:rowOff>
        </xdr:from>
        <xdr:to>
          <xdr:col>2</xdr:col>
          <xdr:colOff>0</xdr:colOff>
          <xdr:row>86</xdr:row>
          <xdr:rowOff>0</xdr:rowOff>
        </xdr:to>
        <xdr:sp macro="" textlink="">
          <xdr:nvSpPr>
            <xdr:cNvPr id="4166" name="Button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0</xdr:rowOff>
        </xdr:from>
        <xdr:to>
          <xdr:col>2</xdr:col>
          <xdr:colOff>0</xdr:colOff>
          <xdr:row>87</xdr:row>
          <xdr:rowOff>0</xdr:rowOff>
        </xdr:to>
        <xdr:sp macro="" textlink="">
          <xdr:nvSpPr>
            <xdr:cNvPr id="4167" name="Button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87</xdr:row>
          <xdr:rowOff>0</xdr:rowOff>
        </xdr:from>
        <xdr:to>
          <xdr:col>2</xdr:col>
          <xdr:colOff>0</xdr:colOff>
          <xdr:row>88</xdr:row>
          <xdr:rowOff>0</xdr:rowOff>
        </xdr:to>
        <xdr:sp macro="" textlink="">
          <xdr:nvSpPr>
            <xdr:cNvPr id="4168" name="Butto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88</xdr:row>
          <xdr:rowOff>0</xdr:rowOff>
        </xdr:from>
        <xdr:to>
          <xdr:col>2</xdr:col>
          <xdr:colOff>0</xdr:colOff>
          <xdr:row>89</xdr:row>
          <xdr:rowOff>0</xdr:rowOff>
        </xdr:to>
        <xdr:sp macro="" textlink="">
          <xdr:nvSpPr>
            <xdr:cNvPr id="4169" name="Button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89</xdr:row>
          <xdr:rowOff>0</xdr:rowOff>
        </xdr:from>
        <xdr:to>
          <xdr:col>2</xdr:col>
          <xdr:colOff>0</xdr:colOff>
          <xdr:row>90</xdr:row>
          <xdr:rowOff>0</xdr:rowOff>
        </xdr:to>
        <xdr:sp macro="" textlink="">
          <xdr:nvSpPr>
            <xdr:cNvPr id="4170" name="Button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90</xdr:row>
          <xdr:rowOff>0</xdr:rowOff>
        </xdr:from>
        <xdr:to>
          <xdr:col>2</xdr:col>
          <xdr:colOff>0</xdr:colOff>
          <xdr:row>91</xdr:row>
          <xdr:rowOff>0</xdr:rowOff>
        </xdr:to>
        <xdr:sp macro="" textlink="">
          <xdr:nvSpPr>
            <xdr:cNvPr id="4171" name="Button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91</xdr:row>
          <xdr:rowOff>0</xdr:rowOff>
        </xdr:from>
        <xdr:to>
          <xdr:col>2</xdr:col>
          <xdr:colOff>0</xdr:colOff>
          <xdr:row>92</xdr:row>
          <xdr:rowOff>0</xdr:rowOff>
        </xdr:to>
        <xdr:sp macro="" textlink="">
          <xdr:nvSpPr>
            <xdr:cNvPr id="4172" name="Button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92</xdr:row>
          <xdr:rowOff>0</xdr:rowOff>
        </xdr:from>
        <xdr:to>
          <xdr:col>2</xdr:col>
          <xdr:colOff>0</xdr:colOff>
          <xdr:row>93</xdr:row>
          <xdr:rowOff>0</xdr:rowOff>
        </xdr:to>
        <xdr:sp macro="" textlink="">
          <xdr:nvSpPr>
            <xdr:cNvPr id="4173" name="Button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93</xdr:row>
          <xdr:rowOff>0</xdr:rowOff>
        </xdr:from>
        <xdr:to>
          <xdr:col>2</xdr:col>
          <xdr:colOff>0</xdr:colOff>
          <xdr:row>94</xdr:row>
          <xdr:rowOff>0</xdr:rowOff>
        </xdr:to>
        <xdr:sp macro="" textlink="">
          <xdr:nvSpPr>
            <xdr:cNvPr id="4174" name="Button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94</xdr:row>
          <xdr:rowOff>0</xdr:rowOff>
        </xdr:from>
        <xdr:to>
          <xdr:col>2</xdr:col>
          <xdr:colOff>0</xdr:colOff>
          <xdr:row>95</xdr:row>
          <xdr:rowOff>0</xdr:rowOff>
        </xdr:to>
        <xdr:sp macro="" textlink="">
          <xdr:nvSpPr>
            <xdr:cNvPr id="4175" name="Button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95</xdr:row>
          <xdr:rowOff>0</xdr:rowOff>
        </xdr:from>
        <xdr:to>
          <xdr:col>2</xdr:col>
          <xdr:colOff>0</xdr:colOff>
          <xdr:row>96</xdr:row>
          <xdr:rowOff>0</xdr:rowOff>
        </xdr:to>
        <xdr:sp macro="" textlink="">
          <xdr:nvSpPr>
            <xdr:cNvPr id="4176" name="Button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96</xdr:row>
          <xdr:rowOff>0</xdr:rowOff>
        </xdr:from>
        <xdr:to>
          <xdr:col>2</xdr:col>
          <xdr:colOff>0</xdr:colOff>
          <xdr:row>97</xdr:row>
          <xdr:rowOff>0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97</xdr:row>
          <xdr:rowOff>0</xdr:rowOff>
        </xdr:from>
        <xdr:to>
          <xdr:col>2</xdr:col>
          <xdr:colOff>0</xdr:colOff>
          <xdr:row>98</xdr:row>
          <xdr:rowOff>0</xdr:rowOff>
        </xdr:to>
        <xdr:sp macro="" textlink="">
          <xdr:nvSpPr>
            <xdr:cNvPr id="4178" name="Button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98</xdr:row>
          <xdr:rowOff>0</xdr:rowOff>
        </xdr:from>
        <xdr:to>
          <xdr:col>2</xdr:col>
          <xdr:colOff>0</xdr:colOff>
          <xdr:row>99</xdr:row>
          <xdr:rowOff>0</xdr:rowOff>
        </xdr:to>
        <xdr:sp macro="" textlink="">
          <xdr:nvSpPr>
            <xdr:cNvPr id="4179" name="Button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99</xdr:row>
          <xdr:rowOff>0</xdr:rowOff>
        </xdr:from>
        <xdr:to>
          <xdr:col>2</xdr:col>
          <xdr:colOff>0</xdr:colOff>
          <xdr:row>100</xdr:row>
          <xdr:rowOff>0</xdr:rowOff>
        </xdr:to>
        <xdr:sp macro="" textlink="">
          <xdr:nvSpPr>
            <xdr:cNvPr id="4180" name="Button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100</xdr:row>
          <xdr:rowOff>0</xdr:rowOff>
        </xdr:from>
        <xdr:to>
          <xdr:col>2</xdr:col>
          <xdr:colOff>0</xdr:colOff>
          <xdr:row>101</xdr:row>
          <xdr:rowOff>0</xdr:rowOff>
        </xdr:to>
        <xdr:sp macro="" textlink="">
          <xdr:nvSpPr>
            <xdr:cNvPr id="4181" name="Button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101</xdr:row>
          <xdr:rowOff>0</xdr:rowOff>
        </xdr:from>
        <xdr:to>
          <xdr:col>2</xdr:col>
          <xdr:colOff>0</xdr:colOff>
          <xdr:row>102</xdr:row>
          <xdr:rowOff>0</xdr:rowOff>
        </xdr:to>
        <xdr:sp macro="" textlink="">
          <xdr:nvSpPr>
            <xdr:cNvPr id="4182" name="Button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102</xdr:row>
          <xdr:rowOff>0</xdr:rowOff>
        </xdr:from>
        <xdr:to>
          <xdr:col>2</xdr:col>
          <xdr:colOff>0</xdr:colOff>
          <xdr:row>103</xdr:row>
          <xdr:rowOff>0</xdr:rowOff>
        </xdr:to>
        <xdr:sp macro="" textlink="">
          <xdr:nvSpPr>
            <xdr:cNvPr id="4183" name="Button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103</xdr:row>
          <xdr:rowOff>0</xdr:rowOff>
        </xdr:from>
        <xdr:to>
          <xdr:col>2</xdr:col>
          <xdr:colOff>0</xdr:colOff>
          <xdr:row>104</xdr:row>
          <xdr:rowOff>0</xdr:rowOff>
        </xdr:to>
        <xdr:sp macro="" textlink="">
          <xdr:nvSpPr>
            <xdr:cNvPr id="4184" name="Button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104</xdr:row>
          <xdr:rowOff>0</xdr:rowOff>
        </xdr:from>
        <xdr:to>
          <xdr:col>2</xdr:col>
          <xdr:colOff>0</xdr:colOff>
          <xdr:row>105</xdr:row>
          <xdr:rowOff>0</xdr:rowOff>
        </xdr:to>
        <xdr:sp macro="" textlink="">
          <xdr:nvSpPr>
            <xdr:cNvPr id="4185" name="Button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105</xdr:row>
          <xdr:rowOff>0</xdr:rowOff>
        </xdr:from>
        <xdr:to>
          <xdr:col>2</xdr:col>
          <xdr:colOff>0</xdr:colOff>
          <xdr:row>106</xdr:row>
          <xdr:rowOff>0</xdr:rowOff>
        </xdr:to>
        <xdr:sp macro="" textlink="">
          <xdr:nvSpPr>
            <xdr:cNvPr id="4186" name="Button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106</xdr:row>
          <xdr:rowOff>0</xdr:rowOff>
        </xdr:from>
        <xdr:to>
          <xdr:col>2</xdr:col>
          <xdr:colOff>0</xdr:colOff>
          <xdr:row>107</xdr:row>
          <xdr:rowOff>0</xdr:rowOff>
        </xdr:to>
        <xdr:sp macro="" textlink="">
          <xdr:nvSpPr>
            <xdr:cNvPr id="4187" name="Button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107</xdr:row>
          <xdr:rowOff>0</xdr:rowOff>
        </xdr:from>
        <xdr:to>
          <xdr:col>2</xdr:col>
          <xdr:colOff>0</xdr:colOff>
          <xdr:row>108</xdr:row>
          <xdr:rowOff>0</xdr:rowOff>
        </xdr:to>
        <xdr:sp macro="" textlink="">
          <xdr:nvSpPr>
            <xdr:cNvPr id="4188" name="Button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108</xdr:row>
          <xdr:rowOff>0</xdr:rowOff>
        </xdr:from>
        <xdr:to>
          <xdr:col>2</xdr:col>
          <xdr:colOff>0</xdr:colOff>
          <xdr:row>109</xdr:row>
          <xdr:rowOff>0</xdr:rowOff>
        </xdr:to>
        <xdr:sp macro="" textlink="">
          <xdr:nvSpPr>
            <xdr:cNvPr id="4189" name="Button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109</xdr:row>
          <xdr:rowOff>0</xdr:rowOff>
        </xdr:from>
        <xdr:to>
          <xdr:col>2</xdr:col>
          <xdr:colOff>0</xdr:colOff>
          <xdr:row>110</xdr:row>
          <xdr:rowOff>0</xdr:rowOff>
        </xdr:to>
        <xdr:sp macro="" textlink="">
          <xdr:nvSpPr>
            <xdr:cNvPr id="4190" name="Button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110</xdr:row>
          <xdr:rowOff>0</xdr:rowOff>
        </xdr:from>
        <xdr:to>
          <xdr:col>2</xdr:col>
          <xdr:colOff>0</xdr:colOff>
          <xdr:row>111</xdr:row>
          <xdr:rowOff>0</xdr:rowOff>
        </xdr:to>
        <xdr:sp macro="" textlink="">
          <xdr:nvSpPr>
            <xdr:cNvPr id="4191" name="Button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111</xdr:row>
          <xdr:rowOff>0</xdr:rowOff>
        </xdr:from>
        <xdr:to>
          <xdr:col>2</xdr:col>
          <xdr:colOff>0</xdr:colOff>
          <xdr:row>112</xdr:row>
          <xdr:rowOff>0</xdr:rowOff>
        </xdr:to>
        <xdr:sp macro="" textlink="">
          <xdr:nvSpPr>
            <xdr:cNvPr id="4192" name="Button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112</xdr:row>
          <xdr:rowOff>0</xdr:rowOff>
        </xdr:from>
        <xdr:to>
          <xdr:col>2</xdr:col>
          <xdr:colOff>0</xdr:colOff>
          <xdr:row>113</xdr:row>
          <xdr:rowOff>0</xdr:rowOff>
        </xdr:to>
        <xdr:sp macro="" textlink="">
          <xdr:nvSpPr>
            <xdr:cNvPr id="4193" name="Button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113</xdr:row>
          <xdr:rowOff>0</xdr:rowOff>
        </xdr:from>
        <xdr:to>
          <xdr:col>2</xdr:col>
          <xdr:colOff>0</xdr:colOff>
          <xdr:row>114</xdr:row>
          <xdr:rowOff>0</xdr:rowOff>
        </xdr:to>
        <xdr:sp macro="" textlink="">
          <xdr:nvSpPr>
            <xdr:cNvPr id="4194" name="Button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114</xdr:row>
          <xdr:rowOff>0</xdr:rowOff>
        </xdr:from>
        <xdr:to>
          <xdr:col>2</xdr:col>
          <xdr:colOff>0</xdr:colOff>
          <xdr:row>115</xdr:row>
          <xdr:rowOff>0</xdr:rowOff>
        </xdr:to>
        <xdr:sp macro="" textlink="">
          <xdr:nvSpPr>
            <xdr:cNvPr id="4195" name="Button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115</xdr:row>
          <xdr:rowOff>0</xdr:rowOff>
        </xdr:from>
        <xdr:to>
          <xdr:col>2</xdr:col>
          <xdr:colOff>0</xdr:colOff>
          <xdr:row>116</xdr:row>
          <xdr:rowOff>0</xdr:rowOff>
        </xdr:to>
        <xdr:sp macro="" textlink="">
          <xdr:nvSpPr>
            <xdr:cNvPr id="4196" name="Button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116</xdr:row>
          <xdr:rowOff>0</xdr:rowOff>
        </xdr:from>
        <xdr:to>
          <xdr:col>2</xdr:col>
          <xdr:colOff>0</xdr:colOff>
          <xdr:row>117</xdr:row>
          <xdr:rowOff>0</xdr:rowOff>
        </xdr:to>
        <xdr:sp macro="" textlink="">
          <xdr:nvSpPr>
            <xdr:cNvPr id="4197" name="Button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117</xdr:row>
          <xdr:rowOff>0</xdr:rowOff>
        </xdr:from>
        <xdr:to>
          <xdr:col>2</xdr:col>
          <xdr:colOff>0</xdr:colOff>
          <xdr:row>118</xdr:row>
          <xdr:rowOff>0</xdr:rowOff>
        </xdr:to>
        <xdr:sp macro="" textlink="">
          <xdr:nvSpPr>
            <xdr:cNvPr id="4198" name="Button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118</xdr:row>
          <xdr:rowOff>0</xdr:rowOff>
        </xdr:from>
        <xdr:to>
          <xdr:col>2</xdr:col>
          <xdr:colOff>0</xdr:colOff>
          <xdr:row>119</xdr:row>
          <xdr:rowOff>0</xdr:rowOff>
        </xdr:to>
        <xdr:sp macro="" textlink="">
          <xdr:nvSpPr>
            <xdr:cNvPr id="4199" name="Button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119</xdr:row>
          <xdr:rowOff>0</xdr:rowOff>
        </xdr:from>
        <xdr:to>
          <xdr:col>2</xdr:col>
          <xdr:colOff>0</xdr:colOff>
          <xdr:row>120</xdr:row>
          <xdr:rowOff>0</xdr:rowOff>
        </xdr:to>
        <xdr:sp macro="" textlink="">
          <xdr:nvSpPr>
            <xdr:cNvPr id="4200" name="Button 104" hidden="1">
              <a:extLst>
                <a:ext uri="{63B3BB69-23CF-44E3-9099-C40C66FF867C}">
                  <a14:compatExt spid="_x0000_s4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120</xdr:row>
          <xdr:rowOff>0</xdr:rowOff>
        </xdr:from>
        <xdr:to>
          <xdr:col>2</xdr:col>
          <xdr:colOff>0</xdr:colOff>
          <xdr:row>121</xdr:row>
          <xdr:rowOff>0</xdr:rowOff>
        </xdr:to>
        <xdr:sp macro="" textlink="">
          <xdr:nvSpPr>
            <xdr:cNvPr id="4201" name="Button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121</xdr:row>
          <xdr:rowOff>0</xdr:rowOff>
        </xdr:from>
        <xdr:to>
          <xdr:col>2</xdr:col>
          <xdr:colOff>0</xdr:colOff>
          <xdr:row>122</xdr:row>
          <xdr:rowOff>0</xdr:rowOff>
        </xdr:to>
        <xdr:sp macro="" textlink="">
          <xdr:nvSpPr>
            <xdr:cNvPr id="4202" name="Button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122</xdr:row>
          <xdr:rowOff>0</xdr:rowOff>
        </xdr:from>
        <xdr:to>
          <xdr:col>2</xdr:col>
          <xdr:colOff>0</xdr:colOff>
          <xdr:row>123</xdr:row>
          <xdr:rowOff>0</xdr:rowOff>
        </xdr:to>
        <xdr:sp macro="" textlink="">
          <xdr:nvSpPr>
            <xdr:cNvPr id="4203" name="Button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123</xdr:row>
          <xdr:rowOff>0</xdr:rowOff>
        </xdr:from>
        <xdr:to>
          <xdr:col>2</xdr:col>
          <xdr:colOff>0</xdr:colOff>
          <xdr:row>124</xdr:row>
          <xdr:rowOff>0</xdr:rowOff>
        </xdr:to>
        <xdr:sp macro="" textlink="">
          <xdr:nvSpPr>
            <xdr:cNvPr id="4204" name="Button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124</xdr:row>
          <xdr:rowOff>0</xdr:rowOff>
        </xdr:from>
        <xdr:to>
          <xdr:col>2</xdr:col>
          <xdr:colOff>0</xdr:colOff>
          <xdr:row>125</xdr:row>
          <xdr:rowOff>0</xdr:rowOff>
        </xdr:to>
        <xdr:sp macro="" textlink="">
          <xdr:nvSpPr>
            <xdr:cNvPr id="4205" name="Button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125</xdr:row>
          <xdr:rowOff>0</xdr:rowOff>
        </xdr:from>
        <xdr:to>
          <xdr:col>2</xdr:col>
          <xdr:colOff>0</xdr:colOff>
          <xdr:row>126</xdr:row>
          <xdr:rowOff>0</xdr:rowOff>
        </xdr:to>
        <xdr:sp macro="" textlink="">
          <xdr:nvSpPr>
            <xdr:cNvPr id="4206" name="Button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126</xdr:row>
          <xdr:rowOff>0</xdr:rowOff>
        </xdr:from>
        <xdr:to>
          <xdr:col>2</xdr:col>
          <xdr:colOff>0</xdr:colOff>
          <xdr:row>127</xdr:row>
          <xdr:rowOff>0</xdr:rowOff>
        </xdr:to>
        <xdr:sp macro="" textlink="">
          <xdr:nvSpPr>
            <xdr:cNvPr id="4207" name="Button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127</xdr:row>
          <xdr:rowOff>0</xdr:rowOff>
        </xdr:from>
        <xdr:to>
          <xdr:col>2</xdr:col>
          <xdr:colOff>0</xdr:colOff>
          <xdr:row>128</xdr:row>
          <xdr:rowOff>0</xdr:rowOff>
        </xdr:to>
        <xdr:sp macro="" textlink="">
          <xdr:nvSpPr>
            <xdr:cNvPr id="4208" name="Button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128</xdr:row>
          <xdr:rowOff>0</xdr:rowOff>
        </xdr:from>
        <xdr:to>
          <xdr:col>2</xdr:col>
          <xdr:colOff>0</xdr:colOff>
          <xdr:row>129</xdr:row>
          <xdr:rowOff>0</xdr:rowOff>
        </xdr:to>
        <xdr:sp macro="" textlink="">
          <xdr:nvSpPr>
            <xdr:cNvPr id="4209" name="Button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129</xdr:row>
          <xdr:rowOff>0</xdr:rowOff>
        </xdr:from>
        <xdr:to>
          <xdr:col>2</xdr:col>
          <xdr:colOff>0</xdr:colOff>
          <xdr:row>130</xdr:row>
          <xdr:rowOff>0</xdr:rowOff>
        </xdr:to>
        <xdr:sp macro="" textlink="">
          <xdr:nvSpPr>
            <xdr:cNvPr id="4210" name="Button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130</xdr:row>
          <xdr:rowOff>0</xdr:rowOff>
        </xdr:from>
        <xdr:to>
          <xdr:col>2</xdr:col>
          <xdr:colOff>0</xdr:colOff>
          <xdr:row>131</xdr:row>
          <xdr:rowOff>0</xdr:rowOff>
        </xdr:to>
        <xdr:sp macro="" textlink="">
          <xdr:nvSpPr>
            <xdr:cNvPr id="4211" name="Button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131</xdr:row>
          <xdr:rowOff>0</xdr:rowOff>
        </xdr:from>
        <xdr:to>
          <xdr:col>2</xdr:col>
          <xdr:colOff>0</xdr:colOff>
          <xdr:row>132</xdr:row>
          <xdr:rowOff>0</xdr:rowOff>
        </xdr:to>
        <xdr:sp macro="" textlink="">
          <xdr:nvSpPr>
            <xdr:cNvPr id="4212" name="Button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132</xdr:row>
          <xdr:rowOff>0</xdr:rowOff>
        </xdr:from>
        <xdr:to>
          <xdr:col>2</xdr:col>
          <xdr:colOff>0</xdr:colOff>
          <xdr:row>133</xdr:row>
          <xdr:rowOff>0</xdr:rowOff>
        </xdr:to>
        <xdr:sp macro="" textlink="">
          <xdr:nvSpPr>
            <xdr:cNvPr id="4213" name="Button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133</xdr:row>
          <xdr:rowOff>0</xdr:rowOff>
        </xdr:from>
        <xdr:to>
          <xdr:col>2</xdr:col>
          <xdr:colOff>0</xdr:colOff>
          <xdr:row>134</xdr:row>
          <xdr:rowOff>0</xdr:rowOff>
        </xdr:to>
        <xdr:sp macro="" textlink="">
          <xdr:nvSpPr>
            <xdr:cNvPr id="4214" name="Button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134</xdr:row>
          <xdr:rowOff>0</xdr:rowOff>
        </xdr:from>
        <xdr:to>
          <xdr:col>2</xdr:col>
          <xdr:colOff>0</xdr:colOff>
          <xdr:row>135</xdr:row>
          <xdr:rowOff>0</xdr:rowOff>
        </xdr:to>
        <xdr:sp macro="" textlink="">
          <xdr:nvSpPr>
            <xdr:cNvPr id="4215" name="Button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135</xdr:row>
          <xdr:rowOff>0</xdr:rowOff>
        </xdr:from>
        <xdr:to>
          <xdr:col>2</xdr:col>
          <xdr:colOff>0</xdr:colOff>
          <xdr:row>136</xdr:row>
          <xdr:rowOff>0</xdr:rowOff>
        </xdr:to>
        <xdr:sp macro="" textlink="">
          <xdr:nvSpPr>
            <xdr:cNvPr id="4216" name="Button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136</xdr:row>
          <xdr:rowOff>0</xdr:rowOff>
        </xdr:from>
        <xdr:to>
          <xdr:col>2</xdr:col>
          <xdr:colOff>0</xdr:colOff>
          <xdr:row>137</xdr:row>
          <xdr:rowOff>0</xdr:rowOff>
        </xdr:to>
        <xdr:sp macro="" textlink="">
          <xdr:nvSpPr>
            <xdr:cNvPr id="4217" name="Button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137</xdr:row>
          <xdr:rowOff>0</xdr:rowOff>
        </xdr:from>
        <xdr:to>
          <xdr:col>2</xdr:col>
          <xdr:colOff>0</xdr:colOff>
          <xdr:row>138</xdr:row>
          <xdr:rowOff>0</xdr:rowOff>
        </xdr:to>
        <xdr:sp macro="" textlink="">
          <xdr:nvSpPr>
            <xdr:cNvPr id="4218" name="Button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138</xdr:row>
          <xdr:rowOff>0</xdr:rowOff>
        </xdr:from>
        <xdr:to>
          <xdr:col>2</xdr:col>
          <xdr:colOff>0</xdr:colOff>
          <xdr:row>139</xdr:row>
          <xdr:rowOff>0</xdr:rowOff>
        </xdr:to>
        <xdr:sp macro="" textlink="">
          <xdr:nvSpPr>
            <xdr:cNvPr id="4219" name="Button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139</xdr:row>
          <xdr:rowOff>0</xdr:rowOff>
        </xdr:from>
        <xdr:to>
          <xdr:col>2</xdr:col>
          <xdr:colOff>0</xdr:colOff>
          <xdr:row>140</xdr:row>
          <xdr:rowOff>0</xdr:rowOff>
        </xdr:to>
        <xdr:sp macro="" textlink="">
          <xdr:nvSpPr>
            <xdr:cNvPr id="4220" name="Button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140</xdr:row>
          <xdr:rowOff>0</xdr:rowOff>
        </xdr:from>
        <xdr:to>
          <xdr:col>2</xdr:col>
          <xdr:colOff>0</xdr:colOff>
          <xdr:row>141</xdr:row>
          <xdr:rowOff>0</xdr:rowOff>
        </xdr:to>
        <xdr:sp macro="" textlink="">
          <xdr:nvSpPr>
            <xdr:cNvPr id="4221" name="Button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141</xdr:row>
          <xdr:rowOff>0</xdr:rowOff>
        </xdr:from>
        <xdr:to>
          <xdr:col>2</xdr:col>
          <xdr:colOff>0</xdr:colOff>
          <xdr:row>142</xdr:row>
          <xdr:rowOff>0</xdr:rowOff>
        </xdr:to>
        <xdr:sp macro="" textlink="">
          <xdr:nvSpPr>
            <xdr:cNvPr id="4222" name="Button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142</xdr:row>
          <xdr:rowOff>0</xdr:rowOff>
        </xdr:from>
        <xdr:to>
          <xdr:col>2</xdr:col>
          <xdr:colOff>0</xdr:colOff>
          <xdr:row>143</xdr:row>
          <xdr:rowOff>0</xdr:rowOff>
        </xdr:to>
        <xdr:sp macro="" textlink="">
          <xdr:nvSpPr>
            <xdr:cNvPr id="4223" name="Button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143</xdr:row>
          <xdr:rowOff>0</xdr:rowOff>
        </xdr:from>
        <xdr:to>
          <xdr:col>2</xdr:col>
          <xdr:colOff>0</xdr:colOff>
          <xdr:row>144</xdr:row>
          <xdr:rowOff>0</xdr:rowOff>
        </xdr:to>
        <xdr:sp macro="" textlink="">
          <xdr:nvSpPr>
            <xdr:cNvPr id="4224" name="Button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144</xdr:row>
          <xdr:rowOff>0</xdr:rowOff>
        </xdr:from>
        <xdr:to>
          <xdr:col>2</xdr:col>
          <xdr:colOff>0</xdr:colOff>
          <xdr:row>145</xdr:row>
          <xdr:rowOff>0</xdr:rowOff>
        </xdr:to>
        <xdr:sp macro="" textlink="">
          <xdr:nvSpPr>
            <xdr:cNvPr id="4225" name="Button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145</xdr:row>
          <xdr:rowOff>0</xdr:rowOff>
        </xdr:from>
        <xdr:to>
          <xdr:col>2</xdr:col>
          <xdr:colOff>0</xdr:colOff>
          <xdr:row>146</xdr:row>
          <xdr:rowOff>0</xdr:rowOff>
        </xdr:to>
        <xdr:sp macro="" textlink="">
          <xdr:nvSpPr>
            <xdr:cNvPr id="4226" name="Button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146</xdr:row>
          <xdr:rowOff>0</xdr:rowOff>
        </xdr:from>
        <xdr:to>
          <xdr:col>2</xdr:col>
          <xdr:colOff>0</xdr:colOff>
          <xdr:row>147</xdr:row>
          <xdr:rowOff>0</xdr:rowOff>
        </xdr:to>
        <xdr:sp macro="" textlink="">
          <xdr:nvSpPr>
            <xdr:cNvPr id="4227" name="Button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147</xdr:row>
          <xdr:rowOff>0</xdr:rowOff>
        </xdr:from>
        <xdr:to>
          <xdr:col>2</xdr:col>
          <xdr:colOff>0</xdr:colOff>
          <xdr:row>148</xdr:row>
          <xdr:rowOff>0</xdr:rowOff>
        </xdr:to>
        <xdr:sp macro="" textlink="">
          <xdr:nvSpPr>
            <xdr:cNvPr id="4228" name="Button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148</xdr:row>
          <xdr:rowOff>0</xdr:rowOff>
        </xdr:from>
        <xdr:to>
          <xdr:col>2</xdr:col>
          <xdr:colOff>0</xdr:colOff>
          <xdr:row>149</xdr:row>
          <xdr:rowOff>0</xdr:rowOff>
        </xdr:to>
        <xdr:sp macro="" textlink="">
          <xdr:nvSpPr>
            <xdr:cNvPr id="4229" name="Button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149</xdr:row>
          <xdr:rowOff>0</xdr:rowOff>
        </xdr:from>
        <xdr:to>
          <xdr:col>2</xdr:col>
          <xdr:colOff>0</xdr:colOff>
          <xdr:row>150</xdr:row>
          <xdr:rowOff>0</xdr:rowOff>
        </xdr:to>
        <xdr:sp macro="" textlink="">
          <xdr:nvSpPr>
            <xdr:cNvPr id="4230" name="Button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150</xdr:row>
          <xdr:rowOff>0</xdr:rowOff>
        </xdr:from>
        <xdr:to>
          <xdr:col>2</xdr:col>
          <xdr:colOff>0</xdr:colOff>
          <xdr:row>151</xdr:row>
          <xdr:rowOff>0</xdr:rowOff>
        </xdr:to>
        <xdr:sp macro="" textlink="">
          <xdr:nvSpPr>
            <xdr:cNvPr id="4231" name="Button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151</xdr:row>
          <xdr:rowOff>0</xdr:rowOff>
        </xdr:from>
        <xdr:to>
          <xdr:col>2</xdr:col>
          <xdr:colOff>0</xdr:colOff>
          <xdr:row>152</xdr:row>
          <xdr:rowOff>0</xdr:rowOff>
        </xdr:to>
        <xdr:sp macro="" textlink="">
          <xdr:nvSpPr>
            <xdr:cNvPr id="4232" name="Button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152</xdr:row>
          <xdr:rowOff>0</xdr:rowOff>
        </xdr:from>
        <xdr:to>
          <xdr:col>2</xdr:col>
          <xdr:colOff>0</xdr:colOff>
          <xdr:row>153</xdr:row>
          <xdr:rowOff>0</xdr:rowOff>
        </xdr:to>
        <xdr:sp macro="" textlink="">
          <xdr:nvSpPr>
            <xdr:cNvPr id="4233" name="Button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153</xdr:row>
          <xdr:rowOff>0</xdr:rowOff>
        </xdr:from>
        <xdr:to>
          <xdr:col>2</xdr:col>
          <xdr:colOff>0</xdr:colOff>
          <xdr:row>154</xdr:row>
          <xdr:rowOff>0</xdr:rowOff>
        </xdr:to>
        <xdr:sp macro="" textlink="">
          <xdr:nvSpPr>
            <xdr:cNvPr id="4234" name="Button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154</xdr:row>
          <xdr:rowOff>0</xdr:rowOff>
        </xdr:from>
        <xdr:to>
          <xdr:col>2</xdr:col>
          <xdr:colOff>0</xdr:colOff>
          <xdr:row>155</xdr:row>
          <xdr:rowOff>0</xdr:rowOff>
        </xdr:to>
        <xdr:sp macro="" textlink="">
          <xdr:nvSpPr>
            <xdr:cNvPr id="4235" name="Button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155</xdr:row>
          <xdr:rowOff>0</xdr:rowOff>
        </xdr:from>
        <xdr:to>
          <xdr:col>2</xdr:col>
          <xdr:colOff>0</xdr:colOff>
          <xdr:row>156</xdr:row>
          <xdr:rowOff>0</xdr:rowOff>
        </xdr:to>
        <xdr:sp macro="" textlink="">
          <xdr:nvSpPr>
            <xdr:cNvPr id="4236" name="Button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156</xdr:row>
          <xdr:rowOff>0</xdr:rowOff>
        </xdr:from>
        <xdr:to>
          <xdr:col>2</xdr:col>
          <xdr:colOff>0</xdr:colOff>
          <xdr:row>157</xdr:row>
          <xdr:rowOff>0</xdr:rowOff>
        </xdr:to>
        <xdr:sp macro="" textlink="">
          <xdr:nvSpPr>
            <xdr:cNvPr id="4237" name="Button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157</xdr:row>
          <xdr:rowOff>0</xdr:rowOff>
        </xdr:from>
        <xdr:to>
          <xdr:col>2</xdr:col>
          <xdr:colOff>0</xdr:colOff>
          <xdr:row>158</xdr:row>
          <xdr:rowOff>0</xdr:rowOff>
        </xdr:to>
        <xdr:sp macro="" textlink="">
          <xdr:nvSpPr>
            <xdr:cNvPr id="4238" name="Button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158</xdr:row>
          <xdr:rowOff>0</xdr:rowOff>
        </xdr:from>
        <xdr:to>
          <xdr:col>2</xdr:col>
          <xdr:colOff>0</xdr:colOff>
          <xdr:row>159</xdr:row>
          <xdr:rowOff>0</xdr:rowOff>
        </xdr:to>
        <xdr:sp macro="" textlink="">
          <xdr:nvSpPr>
            <xdr:cNvPr id="4239" name="Button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159</xdr:row>
          <xdr:rowOff>0</xdr:rowOff>
        </xdr:from>
        <xdr:to>
          <xdr:col>2</xdr:col>
          <xdr:colOff>0</xdr:colOff>
          <xdr:row>160</xdr:row>
          <xdr:rowOff>0</xdr:rowOff>
        </xdr:to>
        <xdr:sp macro="" textlink="">
          <xdr:nvSpPr>
            <xdr:cNvPr id="4240" name="Button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160</xdr:row>
          <xdr:rowOff>0</xdr:rowOff>
        </xdr:from>
        <xdr:to>
          <xdr:col>2</xdr:col>
          <xdr:colOff>0</xdr:colOff>
          <xdr:row>161</xdr:row>
          <xdr:rowOff>0</xdr:rowOff>
        </xdr:to>
        <xdr:sp macro="" textlink="">
          <xdr:nvSpPr>
            <xdr:cNvPr id="4241" name="Button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161</xdr:row>
          <xdr:rowOff>0</xdr:rowOff>
        </xdr:from>
        <xdr:to>
          <xdr:col>2</xdr:col>
          <xdr:colOff>0</xdr:colOff>
          <xdr:row>162</xdr:row>
          <xdr:rowOff>0</xdr:rowOff>
        </xdr:to>
        <xdr:sp macro="" textlink="">
          <xdr:nvSpPr>
            <xdr:cNvPr id="4242" name="Button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162</xdr:row>
          <xdr:rowOff>0</xdr:rowOff>
        </xdr:from>
        <xdr:to>
          <xdr:col>2</xdr:col>
          <xdr:colOff>0</xdr:colOff>
          <xdr:row>163</xdr:row>
          <xdr:rowOff>0</xdr:rowOff>
        </xdr:to>
        <xdr:sp macro="" textlink="">
          <xdr:nvSpPr>
            <xdr:cNvPr id="4243" name="Button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163</xdr:row>
          <xdr:rowOff>0</xdr:rowOff>
        </xdr:from>
        <xdr:to>
          <xdr:col>2</xdr:col>
          <xdr:colOff>0</xdr:colOff>
          <xdr:row>164</xdr:row>
          <xdr:rowOff>0</xdr:rowOff>
        </xdr:to>
        <xdr:sp macro="" textlink="">
          <xdr:nvSpPr>
            <xdr:cNvPr id="4244" name="Button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164</xdr:row>
          <xdr:rowOff>0</xdr:rowOff>
        </xdr:from>
        <xdr:to>
          <xdr:col>2</xdr:col>
          <xdr:colOff>0</xdr:colOff>
          <xdr:row>165</xdr:row>
          <xdr:rowOff>0</xdr:rowOff>
        </xdr:to>
        <xdr:sp macro="" textlink="">
          <xdr:nvSpPr>
            <xdr:cNvPr id="4245" name="Button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165</xdr:row>
          <xdr:rowOff>0</xdr:rowOff>
        </xdr:from>
        <xdr:to>
          <xdr:col>2</xdr:col>
          <xdr:colOff>0</xdr:colOff>
          <xdr:row>166</xdr:row>
          <xdr:rowOff>0</xdr:rowOff>
        </xdr:to>
        <xdr:sp macro="" textlink="">
          <xdr:nvSpPr>
            <xdr:cNvPr id="4246" name="Button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166</xdr:row>
          <xdr:rowOff>0</xdr:rowOff>
        </xdr:from>
        <xdr:to>
          <xdr:col>2</xdr:col>
          <xdr:colOff>0</xdr:colOff>
          <xdr:row>167</xdr:row>
          <xdr:rowOff>0</xdr:rowOff>
        </xdr:to>
        <xdr:sp macro="" textlink="">
          <xdr:nvSpPr>
            <xdr:cNvPr id="4247" name="Button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167</xdr:row>
          <xdr:rowOff>0</xdr:rowOff>
        </xdr:from>
        <xdr:to>
          <xdr:col>2</xdr:col>
          <xdr:colOff>0</xdr:colOff>
          <xdr:row>168</xdr:row>
          <xdr:rowOff>0</xdr:rowOff>
        </xdr:to>
        <xdr:sp macro="" textlink="">
          <xdr:nvSpPr>
            <xdr:cNvPr id="4248" name="Button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168</xdr:row>
          <xdr:rowOff>0</xdr:rowOff>
        </xdr:from>
        <xdr:to>
          <xdr:col>2</xdr:col>
          <xdr:colOff>0</xdr:colOff>
          <xdr:row>169</xdr:row>
          <xdr:rowOff>0</xdr:rowOff>
        </xdr:to>
        <xdr:sp macro="" textlink="">
          <xdr:nvSpPr>
            <xdr:cNvPr id="4249" name="Button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169</xdr:row>
          <xdr:rowOff>0</xdr:rowOff>
        </xdr:from>
        <xdr:to>
          <xdr:col>2</xdr:col>
          <xdr:colOff>0</xdr:colOff>
          <xdr:row>170</xdr:row>
          <xdr:rowOff>0</xdr:rowOff>
        </xdr:to>
        <xdr:sp macro="" textlink="">
          <xdr:nvSpPr>
            <xdr:cNvPr id="4250" name="Button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170</xdr:row>
          <xdr:rowOff>0</xdr:rowOff>
        </xdr:from>
        <xdr:to>
          <xdr:col>2</xdr:col>
          <xdr:colOff>0</xdr:colOff>
          <xdr:row>171</xdr:row>
          <xdr:rowOff>0</xdr:rowOff>
        </xdr:to>
        <xdr:sp macro="" textlink="">
          <xdr:nvSpPr>
            <xdr:cNvPr id="4251" name="Button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171</xdr:row>
          <xdr:rowOff>0</xdr:rowOff>
        </xdr:from>
        <xdr:to>
          <xdr:col>2</xdr:col>
          <xdr:colOff>0</xdr:colOff>
          <xdr:row>172</xdr:row>
          <xdr:rowOff>0</xdr:rowOff>
        </xdr:to>
        <xdr:sp macro="" textlink="">
          <xdr:nvSpPr>
            <xdr:cNvPr id="4252" name="Button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172</xdr:row>
          <xdr:rowOff>0</xdr:rowOff>
        </xdr:from>
        <xdr:to>
          <xdr:col>2</xdr:col>
          <xdr:colOff>0</xdr:colOff>
          <xdr:row>173</xdr:row>
          <xdr:rowOff>0</xdr:rowOff>
        </xdr:to>
        <xdr:sp macro="" textlink="">
          <xdr:nvSpPr>
            <xdr:cNvPr id="4253" name="Button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173</xdr:row>
          <xdr:rowOff>0</xdr:rowOff>
        </xdr:from>
        <xdr:to>
          <xdr:col>2</xdr:col>
          <xdr:colOff>0</xdr:colOff>
          <xdr:row>174</xdr:row>
          <xdr:rowOff>0</xdr:rowOff>
        </xdr:to>
        <xdr:sp macro="" textlink="">
          <xdr:nvSpPr>
            <xdr:cNvPr id="4254" name="Button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174</xdr:row>
          <xdr:rowOff>0</xdr:rowOff>
        </xdr:from>
        <xdr:to>
          <xdr:col>2</xdr:col>
          <xdr:colOff>0</xdr:colOff>
          <xdr:row>175</xdr:row>
          <xdr:rowOff>0</xdr:rowOff>
        </xdr:to>
        <xdr:sp macro="" textlink="">
          <xdr:nvSpPr>
            <xdr:cNvPr id="4255" name="Button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175</xdr:row>
          <xdr:rowOff>0</xdr:rowOff>
        </xdr:from>
        <xdr:to>
          <xdr:col>2</xdr:col>
          <xdr:colOff>0</xdr:colOff>
          <xdr:row>176</xdr:row>
          <xdr:rowOff>0</xdr:rowOff>
        </xdr:to>
        <xdr:sp macro="" textlink="">
          <xdr:nvSpPr>
            <xdr:cNvPr id="4256" name="Button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176</xdr:row>
          <xdr:rowOff>0</xdr:rowOff>
        </xdr:from>
        <xdr:to>
          <xdr:col>2</xdr:col>
          <xdr:colOff>0</xdr:colOff>
          <xdr:row>177</xdr:row>
          <xdr:rowOff>0</xdr:rowOff>
        </xdr:to>
        <xdr:sp macro="" textlink="">
          <xdr:nvSpPr>
            <xdr:cNvPr id="4257" name="Button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177</xdr:row>
          <xdr:rowOff>0</xdr:rowOff>
        </xdr:from>
        <xdr:to>
          <xdr:col>2</xdr:col>
          <xdr:colOff>0</xdr:colOff>
          <xdr:row>178</xdr:row>
          <xdr:rowOff>0</xdr:rowOff>
        </xdr:to>
        <xdr:sp macro="" textlink="">
          <xdr:nvSpPr>
            <xdr:cNvPr id="4258" name="Button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178</xdr:row>
          <xdr:rowOff>0</xdr:rowOff>
        </xdr:from>
        <xdr:to>
          <xdr:col>2</xdr:col>
          <xdr:colOff>0</xdr:colOff>
          <xdr:row>179</xdr:row>
          <xdr:rowOff>0</xdr:rowOff>
        </xdr:to>
        <xdr:sp macro="" textlink="">
          <xdr:nvSpPr>
            <xdr:cNvPr id="4259" name="Button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179</xdr:row>
          <xdr:rowOff>0</xdr:rowOff>
        </xdr:from>
        <xdr:to>
          <xdr:col>2</xdr:col>
          <xdr:colOff>0</xdr:colOff>
          <xdr:row>180</xdr:row>
          <xdr:rowOff>0</xdr:rowOff>
        </xdr:to>
        <xdr:sp macro="" textlink="">
          <xdr:nvSpPr>
            <xdr:cNvPr id="4260" name="Button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180</xdr:row>
          <xdr:rowOff>0</xdr:rowOff>
        </xdr:from>
        <xdr:to>
          <xdr:col>2</xdr:col>
          <xdr:colOff>0</xdr:colOff>
          <xdr:row>181</xdr:row>
          <xdr:rowOff>0</xdr:rowOff>
        </xdr:to>
        <xdr:sp macro="" textlink="">
          <xdr:nvSpPr>
            <xdr:cNvPr id="4261" name="Button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181</xdr:row>
          <xdr:rowOff>0</xdr:rowOff>
        </xdr:from>
        <xdr:to>
          <xdr:col>2</xdr:col>
          <xdr:colOff>0</xdr:colOff>
          <xdr:row>182</xdr:row>
          <xdr:rowOff>0</xdr:rowOff>
        </xdr:to>
        <xdr:sp macro="" textlink="">
          <xdr:nvSpPr>
            <xdr:cNvPr id="4262" name="Button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182</xdr:row>
          <xdr:rowOff>0</xdr:rowOff>
        </xdr:from>
        <xdr:to>
          <xdr:col>2</xdr:col>
          <xdr:colOff>0</xdr:colOff>
          <xdr:row>183</xdr:row>
          <xdr:rowOff>0</xdr:rowOff>
        </xdr:to>
        <xdr:sp macro="" textlink="">
          <xdr:nvSpPr>
            <xdr:cNvPr id="4263" name="Button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183</xdr:row>
          <xdr:rowOff>0</xdr:rowOff>
        </xdr:from>
        <xdr:to>
          <xdr:col>2</xdr:col>
          <xdr:colOff>0</xdr:colOff>
          <xdr:row>184</xdr:row>
          <xdr:rowOff>0</xdr:rowOff>
        </xdr:to>
        <xdr:sp macro="" textlink="">
          <xdr:nvSpPr>
            <xdr:cNvPr id="4264" name="Button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184</xdr:row>
          <xdr:rowOff>0</xdr:rowOff>
        </xdr:from>
        <xdr:to>
          <xdr:col>2</xdr:col>
          <xdr:colOff>0</xdr:colOff>
          <xdr:row>185</xdr:row>
          <xdr:rowOff>0</xdr:rowOff>
        </xdr:to>
        <xdr:sp macro="" textlink="">
          <xdr:nvSpPr>
            <xdr:cNvPr id="4265" name="Button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185</xdr:row>
          <xdr:rowOff>0</xdr:rowOff>
        </xdr:from>
        <xdr:to>
          <xdr:col>2</xdr:col>
          <xdr:colOff>0</xdr:colOff>
          <xdr:row>186</xdr:row>
          <xdr:rowOff>0</xdr:rowOff>
        </xdr:to>
        <xdr:sp macro="" textlink="">
          <xdr:nvSpPr>
            <xdr:cNvPr id="4266" name="Button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186</xdr:row>
          <xdr:rowOff>0</xdr:rowOff>
        </xdr:from>
        <xdr:to>
          <xdr:col>2</xdr:col>
          <xdr:colOff>0</xdr:colOff>
          <xdr:row>187</xdr:row>
          <xdr:rowOff>0</xdr:rowOff>
        </xdr:to>
        <xdr:sp macro="" textlink="">
          <xdr:nvSpPr>
            <xdr:cNvPr id="4267" name="Button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187</xdr:row>
          <xdr:rowOff>0</xdr:rowOff>
        </xdr:from>
        <xdr:to>
          <xdr:col>2</xdr:col>
          <xdr:colOff>0</xdr:colOff>
          <xdr:row>188</xdr:row>
          <xdr:rowOff>0</xdr:rowOff>
        </xdr:to>
        <xdr:sp macro="" textlink="">
          <xdr:nvSpPr>
            <xdr:cNvPr id="4268" name="Button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188</xdr:row>
          <xdr:rowOff>0</xdr:rowOff>
        </xdr:from>
        <xdr:to>
          <xdr:col>2</xdr:col>
          <xdr:colOff>0</xdr:colOff>
          <xdr:row>189</xdr:row>
          <xdr:rowOff>0</xdr:rowOff>
        </xdr:to>
        <xdr:sp macro="" textlink="">
          <xdr:nvSpPr>
            <xdr:cNvPr id="4269" name="Button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189</xdr:row>
          <xdr:rowOff>0</xdr:rowOff>
        </xdr:from>
        <xdr:to>
          <xdr:col>2</xdr:col>
          <xdr:colOff>0</xdr:colOff>
          <xdr:row>190</xdr:row>
          <xdr:rowOff>0</xdr:rowOff>
        </xdr:to>
        <xdr:sp macro="" textlink="">
          <xdr:nvSpPr>
            <xdr:cNvPr id="4270" name="Button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190</xdr:row>
          <xdr:rowOff>0</xdr:rowOff>
        </xdr:from>
        <xdr:to>
          <xdr:col>2</xdr:col>
          <xdr:colOff>0</xdr:colOff>
          <xdr:row>191</xdr:row>
          <xdr:rowOff>0</xdr:rowOff>
        </xdr:to>
        <xdr:sp macro="" textlink="">
          <xdr:nvSpPr>
            <xdr:cNvPr id="4271" name="Button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191</xdr:row>
          <xdr:rowOff>0</xdr:rowOff>
        </xdr:from>
        <xdr:to>
          <xdr:col>2</xdr:col>
          <xdr:colOff>0</xdr:colOff>
          <xdr:row>192</xdr:row>
          <xdr:rowOff>0</xdr:rowOff>
        </xdr:to>
        <xdr:sp macro="" textlink="">
          <xdr:nvSpPr>
            <xdr:cNvPr id="4272" name="Button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192</xdr:row>
          <xdr:rowOff>0</xdr:rowOff>
        </xdr:from>
        <xdr:to>
          <xdr:col>2</xdr:col>
          <xdr:colOff>0</xdr:colOff>
          <xdr:row>193</xdr:row>
          <xdr:rowOff>0</xdr:rowOff>
        </xdr:to>
        <xdr:sp macro="" textlink="">
          <xdr:nvSpPr>
            <xdr:cNvPr id="4273" name="Button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193</xdr:row>
          <xdr:rowOff>0</xdr:rowOff>
        </xdr:from>
        <xdr:to>
          <xdr:col>2</xdr:col>
          <xdr:colOff>0</xdr:colOff>
          <xdr:row>194</xdr:row>
          <xdr:rowOff>0</xdr:rowOff>
        </xdr:to>
        <xdr:sp macro="" textlink="">
          <xdr:nvSpPr>
            <xdr:cNvPr id="4274" name="Button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194</xdr:row>
          <xdr:rowOff>0</xdr:rowOff>
        </xdr:from>
        <xdr:to>
          <xdr:col>2</xdr:col>
          <xdr:colOff>0</xdr:colOff>
          <xdr:row>195</xdr:row>
          <xdr:rowOff>0</xdr:rowOff>
        </xdr:to>
        <xdr:sp macro="" textlink="">
          <xdr:nvSpPr>
            <xdr:cNvPr id="4275" name="Button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195</xdr:row>
          <xdr:rowOff>0</xdr:rowOff>
        </xdr:from>
        <xdr:to>
          <xdr:col>2</xdr:col>
          <xdr:colOff>0</xdr:colOff>
          <xdr:row>196</xdr:row>
          <xdr:rowOff>0</xdr:rowOff>
        </xdr:to>
        <xdr:sp macro="" textlink="">
          <xdr:nvSpPr>
            <xdr:cNvPr id="4276" name="Button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196</xdr:row>
          <xdr:rowOff>0</xdr:rowOff>
        </xdr:from>
        <xdr:to>
          <xdr:col>2</xdr:col>
          <xdr:colOff>0</xdr:colOff>
          <xdr:row>197</xdr:row>
          <xdr:rowOff>0</xdr:rowOff>
        </xdr:to>
        <xdr:sp macro="" textlink="">
          <xdr:nvSpPr>
            <xdr:cNvPr id="4277" name="Button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197</xdr:row>
          <xdr:rowOff>0</xdr:rowOff>
        </xdr:from>
        <xdr:to>
          <xdr:col>2</xdr:col>
          <xdr:colOff>0</xdr:colOff>
          <xdr:row>198</xdr:row>
          <xdr:rowOff>0</xdr:rowOff>
        </xdr:to>
        <xdr:sp macro="" textlink="">
          <xdr:nvSpPr>
            <xdr:cNvPr id="4278" name="Button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198</xdr:row>
          <xdr:rowOff>0</xdr:rowOff>
        </xdr:from>
        <xdr:to>
          <xdr:col>2</xdr:col>
          <xdr:colOff>0</xdr:colOff>
          <xdr:row>199</xdr:row>
          <xdr:rowOff>0</xdr:rowOff>
        </xdr:to>
        <xdr:sp macro="" textlink="">
          <xdr:nvSpPr>
            <xdr:cNvPr id="4279" name="Button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199</xdr:row>
          <xdr:rowOff>0</xdr:rowOff>
        </xdr:from>
        <xdr:to>
          <xdr:col>2</xdr:col>
          <xdr:colOff>0</xdr:colOff>
          <xdr:row>200</xdr:row>
          <xdr:rowOff>0</xdr:rowOff>
        </xdr:to>
        <xdr:sp macro="" textlink="">
          <xdr:nvSpPr>
            <xdr:cNvPr id="4280" name="Button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200</xdr:row>
          <xdr:rowOff>0</xdr:rowOff>
        </xdr:from>
        <xdr:to>
          <xdr:col>2</xdr:col>
          <xdr:colOff>0</xdr:colOff>
          <xdr:row>201</xdr:row>
          <xdr:rowOff>0</xdr:rowOff>
        </xdr:to>
        <xdr:sp macro="" textlink="">
          <xdr:nvSpPr>
            <xdr:cNvPr id="4281" name="Button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201</xdr:row>
          <xdr:rowOff>0</xdr:rowOff>
        </xdr:from>
        <xdr:to>
          <xdr:col>2</xdr:col>
          <xdr:colOff>0</xdr:colOff>
          <xdr:row>202</xdr:row>
          <xdr:rowOff>0</xdr:rowOff>
        </xdr:to>
        <xdr:sp macro="" textlink="">
          <xdr:nvSpPr>
            <xdr:cNvPr id="4282" name="Button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202</xdr:row>
          <xdr:rowOff>0</xdr:rowOff>
        </xdr:from>
        <xdr:to>
          <xdr:col>2</xdr:col>
          <xdr:colOff>0</xdr:colOff>
          <xdr:row>203</xdr:row>
          <xdr:rowOff>0</xdr:rowOff>
        </xdr:to>
        <xdr:sp macro="" textlink="">
          <xdr:nvSpPr>
            <xdr:cNvPr id="4283" name="Button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203</xdr:row>
          <xdr:rowOff>0</xdr:rowOff>
        </xdr:from>
        <xdr:to>
          <xdr:col>2</xdr:col>
          <xdr:colOff>0</xdr:colOff>
          <xdr:row>204</xdr:row>
          <xdr:rowOff>0</xdr:rowOff>
        </xdr:to>
        <xdr:sp macro="" textlink="">
          <xdr:nvSpPr>
            <xdr:cNvPr id="4284" name="Button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204</xdr:row>
          <xdr:rowOff>0</xdr:rowOff>
        </xdr:from>
        <xdr:to>
          <xdr:col>2</xdr:col>
          <xdr:colOff>0</xdr:colOff>
          <xdr:row>205</xdr:row>
          <xdr:rowOff>0</xdr:rowOff>
        </xdr:to>
        <xdr:sp macro="" textlink="">
          <xdr:nvSpPr>
            <xdr:cNvPr id="4285" name="Button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205</xdr:row>
          <xdr:rowOff>0</xdr:rowOff>
        </xdr:from>
        <xdr:to>
          <xdr:col>2</xdr:col>
          <xdr:colOff>0</xdr:colOff>
          <xdr:row>206</xdr:row>
          <xdr:rowOff>0</xdr:rowOff>
        </xdr:to>
        <xdr:sp macro="" textlink="">
          <xdr:nvSpPr>
            <xdr:cNvPr id="4286" name="Button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206</xdr:row>
          <xdr:rowOff>0</xdr:rowOff>
        </xdr:from>
        <xdr:to>
          <xdr:col>2</xdr:col>
          <xdr:colOff>0</xdr:colOff>
          <xdr:row>207</xdr:row>
          <xdr:rowOff>0</xdr:rowOff>
        </xdr:to>
        <xdr:sp macro="" textlink="">
          <xdr:nvSpPr>
            <xdr:cNvPr id="4287" name="Button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207</xdr:row>
          <xdr:rowOff>0</xdr:rowOff>
        </xdr:from>
        <xdr:to>
          <xdr:col>2</xdr:col>
          <xdr:colOff>0</xdr:colOff>
          <xdr:row>208</xdr:row>
          <xdr:rowOff>0</xdr:rowOff>
        </xdr:to>
        <xdr:sp macro="" textlink="">
          <xdr:nvSpPr>
            <xdr:cNvPr id="4288" name="Button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208</xdr:row>
          <xdr:rowOff>0</xdr:rowOff>
        </xdr:from>
        <xdr:to>
          <xdr:col>2</xdr:col>
          <xdr:colOff>0</xdr:colOff>
          <xdr:row>209</xdr:row>
          <xdr:rowOff>0</xdr:rowOff>
        </xdr:to>
        <xdr:sp macro="" textlink="">
          <xdr:nvSpPr>
            <xdr:cNvPr id="4289" name="Button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209</xdr:row>
          <xdr:rowOff>0</xdr:rowOff>
        </xdr:from>
        <xdr:to>
          <xdr:col>2</xdr:col>
          <xdr:colOff>0</xdr:colOff>
          <xdr:row>210</xdr:row>
          <xdr:rowOff>0</xdr:rowOff>
        </xdr:to>
        <xdr:sp macro="" textlink="">
          <xdr:nvSpPr>
            <xdr:cNvPr id="4290" name="Button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210</xdr:row>
          <xdr:rowOff>0</xdr:rowOff>
        </xdr:from>
        <xdr:to>
          <xdr:col>2</xdr:col>
          <xdr:colOff>0</xdr:colOff>
          <xdr:row>211</xdr:row>
          <xdr:rowOff>0</xdr:rowOff>
        </xdr:to>
        <xdr:sp macro="" textlink="">
          <xdr:nvSpPr>
            <xdr:cNvPr id="4291" name="Button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211</xdr:row>
          <xdr:rowOff>0</xdr:rowOff>
        </xdr:from>
        <xdr:to>
          <xdr:col>2</xdr:col>
          <xdr:colOff>0</xdr:colOff>
          <xdr:row>212</xdr:row>
          <xdr:rowOff>0</xdr:rowOff>
        </xdr:to>
        <xdr:sp macro="" textlink="">
          <xdr:nvSpPr>
            <xdr:cNvPr id="4292" name="Button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212</xdr:row>
          <xdr:rowOff>0</xdr:rowOff>
        </xdr:from>
        <xdr:to>
          <xdr:col>2</xdr:col>
          <xdr:colOff>0</xdr:colOff>
          <xdr:row>213</xdr:row>
          <xdr:rowOff>0</xdr:rowOff>
        </xdr:to>
        <xdr:sp macro="" textlink="">
          <xdr:nvSpPr>
            <xdr:cNvPr id="4293" name="Button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213</xdr:row>
          <xdr:rowOff>0</xdr:rowOff>
        </xdr:from>
        <xdr:to>
          <xdr:col>2</xdr:col>
          <xdr:colOff>0</xdr:colOff>
          <xdr:row>214</xdr:row>
          <xdr:rowOff>0</xdr:rowOff>
        </xdr:to>
        <xdr:sp macro="" textlink="">
          <xdr:nvSpPr>
            <xdr:cNvPr id="4294" name="Button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214</xdr:row>
          <xdr:rowOff>0</xdr:rowOff>
        </xdr:from>
        <xdr:to>
          <xdr:col>2</xdr:col>
          <xdr:colOff>0</xdr:colOff>
          <xdr:row>215</xdr:row>
          <xdr:rowOff>0</xdr:rowOff>
        </xdr:to>
        <xdr:sp macro="" textlink="">
          <xdr:nvSpPr>
            <xdr:cNvPr id="4295" name="Button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215</xdr:row>
          <xdr:rowOff>0</xdr:rowOff>
        </xdr:from>
        <xdr:to>
          <xdr:col>2</xdr:col>
          <xdr:colOff>0</xdr:colOff>
          <xdr:row>216</xdr:row>
          <xdr:rowOff>0</xdr:rowOff>
        </xdr:to>
        <xdr:sp macro="" textlink="">
          <xdr:nvSpPr>
            <xdr:cNvPr id="4296" name="Button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216</xdr:row>
          <xdr:rowOff>0</xdr:rowOff>
        </xdr:from>
        <xdr:to>
          <xdr:col>2</xdr:col>
          <xdr:colOff>0</xdr:colOff>
          <xdr:row>217</xdr:row>
          <xdr:rowOff>0</xdr:rowOff>
        </xdr:to>
        <xdr:sp macro="" textlink="">
          <xdr:nvSpPr>
            <xdr:cNvPr id="4297" name="Button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217</xdr:row>
          <xdr:rowOff>0</xdr:rowOff>
        </xdr:from>
        <xdr:to>
          <xdr:col>2</xdr:col>
          <xdr:colOff>0</xdr:colOff>
          <xdr:row>218</xdr:row>
          <xdr:rowOff>0</xdr:rowOff>
        </xdr:to>
        <xdr:sp macro="" textlink="">
          <xdr:nvSpPr>
            <xdr:cNvPr id="4298" name="Button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218</xdr:row>
          <xdr:rowOff>0</xdr:rowOff>
        </xdr:from>
        <xdr:to>
          <xdr:col>2</xdr:col>
          <xdr:colOff>0</xdr:colOff>
          <xdr:row>219</xdr:row>
          <xdr:rowOff>0</xdr:rowOff>
        </xdr:to>
        <xdr:sp macro="" textlink="">
          <xdr:nvSpPr>
            <xdr:cNvPr id="4299" name="Button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219</xdr:row>
          <xdr:rowOff>0</xdr:rowOff>
        </xdr:from>
        <xdr:to>
          <xdr:col>2</xdr:col>
          <xdr:colOff>0</xdr:colOff>
          <xdr:row>220</xdr:row>
          <xdr:rowOff>0</xdr:rowOff>
        </xdr:to>
        <xdr:sp macro="" textlink="">
          <xdr:nvSpPr>
            <xdr:cNvPr id="4300" name="Button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220</xdr:row>
          <xdr:rowOff>0</xdr:rowOff>
        </xdr:from>
        <xdr:to>
          <xdr:col>2</xdr:col>
          <xdr:colOff>0</xdr:colOff>
          <xdr:row>221</xdr:row>
          <xdr:rowOff>0</xdr:rowOff>
        </xdr:to>
        <xdr:sp macro="" textlink="">
          <xdr:nvSpPr>
            <xdr:cNvPr id="4301" name="Button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221</xdr:row>
          <xdr:rowOff>0</xdr:rowOff>
        </xdr:from>
        <xdr:to>
          <xdr:col>2</xdr:col>
          <xdr:colOff>0</xdr:colOff>
          <xdr:row>222</xdr:row>
          <xdr:rowOff>0</xdr:rowOff>
        </xdr:to>
        <xdr:sp macro="" textlink="">
          <xdr:nvSpPr>
            <xdr:cNvPr id="4302" name="Button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222</xdr:row>
          <xdr:rowOff>0</xdr:rowOff>
        </xdr:from>
        <xdr:to>
          <xdr:col>2</xdr:col>
          <xdr:colOff>0</xdr:colOff>
          <xdr:row>223</xdr:row>
          <xdr:rowOff>0</xdr:rowOff>
        </xdr:to>
        <xdr:sp macro="" textlink="">
          <xdr:nvSpPr>
            <xdr:cNvPr id="4303" name="Button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223</xdr:row>
          <xdr:rowOff>0</xdr:rowOff>
        </xdr:from>
        <xdr:to>
          <xdr:col>2</xdr:col>
          <xdr:colOff>0</xdr:colOff>
          <xdr:row>224</xdr:row>
          <xdr:rowOff>0</xdr:rowOff>
        </xdr:to>
        <xdr:sp macro="" textlink="">
          <xdr:nvSpPr>
            <xdr:cNvPr id="4304" name="Button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224</xdr:row>
          <xdr:rowOff>0</xdr:rowOff>
        </xdr:from>
        <xdr:to>
          <xdr:col>2</xdr:col>
          <xdr:colOff>0</xdr:colOff>
          <xdr:row>225</xdr:row>
          <xdr:rowOff>0</xdr:rowOff>
        </xdr:to>
        <xdr:sp macro="" textlink="">
          <xdr:nvSpPr>
            <xdr:cNvPr id="4305" name="Button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225</xdr:row>
          <xdr:rowOff>0</xdr:rowOff>
        </xdr:from>
        <xdr:to>
          <xdr:col>2</xdr:col>
          <xdr:colOff>0</xdr:colOff>
          <xdr:row>226</xdr:row>
          <xdr:rowOff>0</xdr:rowOff>
        </xdr:to>
        <xdr:sp macro="" textlink="">
          <xdr:nvSpPr>
            <xdr:cNvPr id="4306" name="Button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226</xdr:row>
          <xdr:rowOff>0</xdr:rowOff>
        </xdr:from>
        <xdr:to>
          <xdr:col>2</xdr:col>
          <xdr:colOff>0</xdr:colOff>
          <xdr:row>227</xdr:row>
          <xdr:rowOff>0</xdr:rowOff>
        </xdr:to>
        <xdr:sp macro="" textlink="">
          <xdr:nvSpPr>
            <xdr:cNvPr id="4307" name="Button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227</xdr:row>
          <xdr:rowOff>0</xdr:rowOff>
        </xdr:from>
        <xdr:to>
          <xdr:col>2</xdr:col>
          <xdr:colOff>0</xdr:colOff>
          <xdr:row>228</xdr:row>
          <xdr:rowOff>0</xdr:rowOff>
        </xdr:to>
        <xdr:sp macro="" textlink="">
          <xdr:nvSpPr>
            <xdr:cNvPr id="4308" name="Button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228</xdr:row>
          <xdr:rowOff>0</xdr:rowOff>
        </xdr:from>
        <xdr:to>
          <xdr:col>2</xdr:col>
          <xdr:colOff>0</xdr:colOff>
          <xdr:row>229</xdr:row>
          <xdr:rowOff>0</xdr:rowOff>
        </xdr:to>
        <xdr:sp macro="" textlink="">
          <xdr:nvSpPr>
            <xdr:cNvPr id="4309" name="Button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229</xdr:row>
          <xdr:rowOff>0</xdr:rowOff>
        </xdr:from>
        <xdr:to>
          <xdr:col>2</xdr:col>
          <xdr:colOff>0</xdr:colOff>
          <xdr:row>230</xdr:row>
          <xdr:rowOff>0</xdr:rowOff>
        </xdr:to>
        <xdr:sp macro="" textlink="">
          <xdr:nvSpPr>
            <xdr:cNvPr id="4310" name="Button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230</xdr:row>
          <xdr:rowOff>0</xdr:rowOff>
        </xdr:from>
        <xdr:to>
          <xdr:col>2</xdr:col>
          <xdr:colOff>0</xdr:colOff>
          <xdr:row>231</xdr:row>
          <xdr:rowOff>0</xdr:rowOff>
        </xdr:to>
        <xdr:sp macro="" textlink="">
          <xdr:nvSpPr>
            <xdr:cNvPr id="4311" name="Button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231</xdr:row>
          <xdr:rowOff>0</xdr:rowOff>
        </xdr:from>
        <xdr:to>
          <xdr:col>2</xdr:col>
          <xdr:colOff>0</xdr:colOff>
          <xdr:row>232</xdr:row>
          <xdr:rowOff>0</xdr:rowOff>
        </xdr:to>
        <xdr:sp macro="" textlink="">
          <xdr:nvSpPr>
            <xdr:cNvPr id="4312" name="Button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232</xdr:row>
          <xdr:rowOff>0</xdr:rowOff>
        </xdr:from>
        <xdr:to>
          <xdr:col>2</xdr:col>
          <xdr:colOff>0</xdr:colOff>
          <xdr:row>233</xdr:row>
          <xdr:rowOff>0</xdr:rowOff>
        </xdr:to>
        <xdr:sp macro="" textlink="">
          <xdr:nvSpPr>
            <xdr:cNvPr id="4313" name="Button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233</xdr:row>
          <xdr:rowOff>0</xdr:rowOff>
        </xdr:from>
        <xdr:to>
          <xdr:col>2</xdr:col>
          <xdr:colOff>0</xdr:colOff>
          <xdr:row>234</xdr:row>
          <xdr:rowOff>0</xdr:rowOff>
        </xdr:to>
        <xdr:sp macro="" textlink="">
          <xdr:nvSpPr>
            <xdr:cNvPr id="4314" name="Button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234</xdr:row>
          <xdr:rowOff>0</xdr:rowOff>
        </xdr:from>
        <xdr:to>
          <xdr:col>2</xdr:col>
          <xdr:colOff>0</xdr:colOff>
          <xdr:row>235</xdr:row>
          <xdr:rowOff>0</xdr:rowOff>
        </xdr:to>
        <xdr:sp macro="" textlink="">
          <xdr:nvSpPr>
            <xdr:cNvPr id="4315" name="Button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235</xdr:row>
          <xdr:rowOff>0</xdr:rowOff>
        </xdr:from>
        <xdr:to>
          <xdr:col>2</xdr:col>
          <xdr:colOff>0</xdr:colOff>
          <xdr:row>236</xdr:row>
          <xdr:rowOff>0</xdr:rowOff>
        </xdr:to>
        <xdr:sp macro="" textlink="">
          <xdr:nvSpPr>
            <xdr:cNvPr id="4316" name="Button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236</xdr:row>
          <xdr:rowOff>0</xdr:rowOff>
        </xdr:from>
        <xdr:to>
          <xdr:col>2</xdr:col>
          <xdr:colOff>0</xdr:colOff>
          <xdr:row>237</xdr:row>
          <xdr:rowOff>0</xdr:rowOff>
        </xdr:to>
        <xdr:sp macro="" textlink="">
          <xdr:nvSpPr>
            <xdr:cNvPr id="4317" name="Button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237</xdr:row>
          <xdr:rowOff>0</xdr:rowOff>
        </xdr:from>
        <xdr:to>
          <xdr:col>2</xdr:col>
          <xdr:colOff>0</xdr:colOff>
          <xdr:row>238</xdr:row>
          <xdr:rowOff>0</xdr:rowOff>
        </xdr:to>
        <xdr:sp macro="" textlink="">
          <xdr:nvSpPr>
            <xdr:cNvPr id="4318" name="Button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238</xdr:row>
          <xdr:rowOff>0</xdr:rowOff>
        </xdr:from>
        <xdr:to>
          <xdr:col>2</xdr:col>
          <xdr:colOff>0</xdr:colOff>
          <xdr:row>239</xdr:row>
          <xdr:rowOff>0</xdr:rowOff>
        </xdr:to>
        <xdr:sp macro="" textlink="">
          <xdr:nvSpPr>
            <xdr:cNvPr id="4319" name="Button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239</xdr:row>
          <xdr:rowOff>0</xdr:rowOff>
        </xdr:from>
        <xdr:to>
          <xdr:col>2</xdr:col>
          <xdr:colOff>0</xdr:colOff>
          <xdr:row>240</xdr:row>
          <xdr:rowOff>0</xdr:rowOff>
        </xdr:to>
        <xdr:sp macro="" textlink="">
          <xdr:nvSpPr>
            <xdr:cNvPr id="4320" name="Button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240</xdr:row>
          <xdr:rowOff>0</xdr:rowOff>
        </xdr:from>
        <xdr:to>
          <xdr:col>2</xdr:col>
          <xdr:colOff>0</xdr:colOff>
          <xdr:row>241</xdr:row>
          <xdr:rowOff>0</xdr:rowOff>
        </xdr:to>
        <xdr:sp macro="" textlink="">
          <xdr:nvSpPr>
            <xdr:cNvPr id="4321" name="Button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241</xdr:row>
          <xdr:rowOff>0</xdr:rowOff>
        </xdr:from>
        <xdr:to>
          <xdr:col>2</xdr:col>
          <xdr:colOff>0</xdr:colOff>
          <xdr:row>242</xdr:row>
          <xdr:rowOff>0</xdr:rowOff>
        </xdr:to>
        <xdr:sp macro="" textlink="">
          <xdr:nvSpPr>
            <xdr:cNvPr id="4322" name="Button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242</xdr:row>
          <xdr:rowOff>0</xdr:rowOff>
        </xdr:from>
        <xdr:to>
          <xdr:col>2</xdr:col>
          <xdr:colOff>0</xdr:colOff>
          <xdr:row>243</xdr:row>
          <xdr:rowOff>0</xdr:rowOff>
        </xdr:to>
        <xdr:sp macro="" textlink="">
          <xdr:nvSpPr>
            <xdr:cNvPr id="4323" name="Button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243</xdr:row>
          <xdr:rowOff>0</xdr:rowOff>
        </xdr:from>
        <xdr:to>
          <xdr:col>2</xdr:col>
          <xdr:colOff>0</xdr:colOff>
          <xdr:row>244</xdr:row>
          <xdr:rowOff>0</xdr:rowOff>
        </xdr:to>
        <xdr:sp macro="" textlink="">
          <xdr:nvSpPr>
            <xdr:cNvPr id="4324" name="Button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244</xdr:row>
          <xdr:rowOff>0</xdr:rowOff>
        </xdr:from>
        <xdr:to>
          <xdr:col>2</xdr:col>
          <xdr:colOff>0</xdr:colOff>
          <xdr:row>245</xdr:row>
          <xdr:rowOff>0</xdr:rowOff>
        </xdr:to>
        <xdr:sp macro="" textlink="">
          <xdr:nvSpPr>
            <xdr:cNvPr id="4325" name="Button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245</xdr:row>
          <xdr:rowOff>0</xdr:rowOff>
        </xdr:from>
        <xdr:to>
          <xdr:col>2</xdr:col>
          <xdr:colOff>0</xdr:colOff>
          <xdr:row>246</xdr:row>
          <xdr:rowOff>0</xdr:rowOff>
        </xdr:to>
        <xdr:sp macro="" textlink="">
          <xdr:nvSpPr>
            <xdr:cNvPr id="4326" name="Button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246</xdr:row>
          <xdr:rowOff>0</xdr:rowOff>
        </xdr:from>
        <xdr:to>
          <xdr:col>2</xdr:col>
          <xdr:colOff>0</xdr:colOff>
          <xdr:row>247</xdr:row>
          <xdr:rowOff>0</xdr:rowOff>
        </xdr:to>
        <xdr:sp macro="" textlink="">
          <xdr:nvSpPr>
            <xdr:cNvPr id="4327" name="Button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247</xdr:row>
          <xdr:rowOff>0</xdr:rowOff>
        </xdr:from>
        <xdr:to>
          <xdr:col>2</xdr:col>
          <xdr:colOff>0</xdr:colOff>
          <xdr:row>248</xdr:row>
          <xdr:rowOff>0</xdr:rowOff>
        </xdr:to>
        <xdr:sp macro="" textlink="">
          <xdr:nvSpPr>
            <xdr:cNvPr id="4328" name="Button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248</xdr:row>
          <xdr:rowOff>0</xdr:rowOff>
        </xdr:from>
        <xdr:to>
          <xdr:col>2</xdr:col>
          <xdr:colOff>0</xdr:colOff>
          <xdr:row>249</xdr:row>
          <xdr:rowOff>0</xdr:rowOff>
        </xdr:to>
        <xdr:sp macro="" textlink="">
          <xdr:nvSpPr>
            <xdr:cNvPr id="4329" name="Button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249</xdr:row>
          <xdr:rowOff>0</xdr:rowOff>
        </xdr:from>
        <xdr:to>
          <xdr:col>2</xdr:col>
          <xdr:colOff>0</xdr:colOff>
          <xdr:row>250</xdr:row>
          <xdr:rowOff>0</xdr:rowOff>
        </xdr:to>
        <xdr:sp macro="" textlink="">
          <xdr:nvSpPr>
            <xdr:cNvPr id="4330" name="Button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250</xdr:row>
          <xdr:rowOff>0</xdr:rowOff>
        </xdr:from>
        <xdr:to>
          <xdr:col>2</xdr:col>
          <xdr:colOff>0</xdr:colOff>
          <xdr:row>251</xdr:row>
          <xdr:rowOff>0</xdr:rowOff>
        </xdr:to>
        <xdr:sp macro="" textlink="">
          <xdr:nvSpPr>
            <xdr:cNvPr id="4331" name="Button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251</xdr:row>
          <xdr:rowOff>0</xdr:rowOff>
        </xdr:from>
        <xdr:to>
          <xdr:col>2</xdr:col>
          <xdr:colOff>0</xdr:colOff>
          <xdr:row>252</xdr:row>
          <xdr:rowOff>0</xdr:rowOff>
        </xdr:to>
        <xdr:sp macro="" textlink="">
          <xdr:nvSpPr>
            <xdr:cNvPr id="4332" name="Button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252</xdr:row>
          <xdr:rowOff>0</xdr:rowOff>
        </xdr:from>
        <xdr:to>
          <xdr:col>2</xdr:col>
          <xdr:colOff>0</xdr:colOff>
          <xdr:row>253</xdr:row>
          <xdr:rowOff>0</xdr:rowOff>
        </xdr:to>
        <xdr:sp macro="" textlink="">
          <xdr:nvSpPr>
            <xdr:cNvPr id="4333" name="Button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253</xdr:row>
          <xdr:rowOff>0</xdr:rowOff>
        </xdr:from>
        <xdr:to>
          <xdr:col>2</xdr:col>
          <xdr:colOff>0</xdr:colOff>
          <xdr:row>254</xdr:row>
          <xdr:rowOff>0</xdr:rowOff>
        </xdr:to>
        <xdr:sp macro="" textlink="">
          <xdr:nvSpPr>
            <xdr:cNvPr id="4334" name="Button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254</xdr:row>
          <xdr:rowOff>0</xdr:rowOff>
        </xdr:from>
        <xdr:to>
          <xdr:col>2</xdr:col>
          <xdr:colOff>0</xdr:colOff>
          <xdr:row>255</xdr:row>
          <xdr:rowOff>0</xdr:rowOff>
        </xdr:to>
        <xdr:sp macro="" textlink="">
          <xdr:nvSpPr>
            <xdr:cNvPr id="4335" name="Button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255</xdr:row>
          <xdr:rowOff>0</xdr:rowOff>
        </xdr:from>
        <xdr:to>
          <xdr:col>2</xdr:col>
          <xdr:colOff>0</xdr:colOff>
          <xdr:row>256</xdr:row>
          <xdr:rowOff>0</xdr:rowOff>
        </xdr:to>
        <xdr:sp macro="" textlink="">
          <xdr:nvSpPr>
            <xdr:cNvPr id="4336" name="Button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256</xdr:row>
          <xdr:rowOff>0</xdr:rowOff>
        </xdr:from>
        <xdr:to>
          <xdr:col>2</xdr:col>
          <xdr:colOff>0</xdr:colOff>
          <xdr:row>257</xdr:row>
          <xdr:rowOff>0</xdr:rowOff>
        </xdr:to>
        <xdr:sp macro="" textlink="">
          <xdr:nvSpPr>
            <xdr:cNvPr id="4337" name="Button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257</xdr:row>
          <xdr:rowOff>0</xdr:rowOff>
        </xdr:from>
        <xdr:to>
          <xdr:col>2</xdr:col>
          <xdr:colOff>0</xdr:colOff>
          <xdr:row>258</xdr:row>
          <xdr:rowOff>0</xdr:rowOff>
        </xdr:to>
        <xdr:sp macro="" textlink="">
          <xdr:nvSpPr>
            <xdr:cNvPr id="4338" name="Button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258</xdr:row>
          <xdr:rowOff>0</xdr:rowOff>
        </xdr:from>
        <xdr:to>
          <xdr:col>2</xdr:col>
          <xdr:colOff>0</xdr:colOff>
          <xdr:row>259</xdr:row>
          <xdr:rowOff>0</xdr:rowOff>
        </xdr:to>
        <xdr:sp macro="" textlink="">
          <xdr:nvSpPr>
            <xdr:cNvPr id="4339" name="Button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259</xdr:row>
          <xdr:rowOff>0</xdr:rowOff>
        </xdr:from>
        <xdr:to>
          <xdr:col>2</xdr:col>
          <xdr:colOff>0</xdr:colOff>
          <xdr:row>260</xdr:row>
          <xdr:rowOff>0</xdr:rowOff>
        </xdr:to>
        <xdr:sp macro="" textlink="">
          <xdr:nvSpPr>
            <xdr:cNvPr id="4340" name="Button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260</xdr:row>
          <xdr:rowOff>0</xdr:rowOff>
        </xdr:from>
        <xdr:to>
          <xdr:col>2</xdr:col>
          <xdr:colOff>0</xdr:colOff>
          <xdr:row>261</xdr:row>
          <xdr:rowOff>0</xdr:rowOff>
        </xdr:to>
        <xdr:sp macro="" textlink="">
          <xdr:nvSpPr>
            <xdr:cNvPr id="4341" name="Button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261</xdr:row>
          <xdr:rowOff>0</xdr:rowOff>
        </xdr:from>
        <xdr:to>
          <xdr:col>2</xdr:col>
          <xdr:colOff>0</xdr:colOff>
          <xdr:row>262</xdr:row>
          <xdr:rowOff>0</xdr:rowOff>
        </xdr:to>
        <xdr:sp macro="" textlink="">
          <xdr:nvSpPr>
            <xdr:cNvPr id="4342" name="Button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262</xdr:row>
          <xdr:rowOff>0</xdr:rowOff>
        </xdr:from>
        <xdr:to>
          <xdr:col>2</xdr:col>
          <xdr:colOff>0</xdr:colOff>
          <xdr:row>263</xdr:row>
          <xdr:rowOff>0</xdr:rowOff>
        </xdr:to>
        <xdr:sp macro="" textlink="">
          <xdr:nvSpPr>
            <xdr:cNvPr id="4343" name="Button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263</xdr:row>
          <xdr:rowOff>0</xdr:rowOff>
        </xdr:from>
        <xdr:to>
          <xdr:col>2</xdr:col>
          <xdr:colOff>0</xdr:colOff>
          <xdr:row>264</xdr:row>
          <xdr:rowOff>0</xdr:rowOff>
        </xdr:to>
        <xdr:sp macro="" textlink="">
          <xdr:nvSpPr>
            <xdr:cNvPr id="4344" name="Button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264</xdr:row>
          <xdr:rowOff>0</xdr:rowOff>
        </xdr:from>
        <xdr:to>
          <xdr:col>2</xdr:col>
          <xdr:colOff>0</xdr:colOff>
          <xdr:row>265</xdr:row>
          <xdr:rowOff>0</xdr:rowOff>
        </xdr:to>
        <xdr:sp macro="" textlink="">
          <xdr:nvSpPr>
            <xdr:cNvPr id="4345" name="Button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265</xdr:row>
          <xdr:rowOff>0</xdr:rowOff>
        </xdr:from>
        <xdr:to>
          <xdr:col>2</xdr:col>
          <xdr:colOff>0</xdr:colOff>
          <xdr:row>266</xdr:row>
          <xdr:rowOff>0</xdr:rowOff>
        </xdr:to>
        <xdr:sp macro="" textlink="">
          <xdr:nvSpPr>
            <xdr:cNvPr id="4346" name="Button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266</xdr:row>
          <xdr:rowOff>0</xdr:rowOff>
        </xdr:from>
        <xdr:to>
          <xdr:col>2</xdr:col>
          <xdr:colOff>0</xdr:colOff>
          <xdr:row>267</xdr:row>
          <xdr:rowOff>0</xdr:rowOff>
        </xdr:to>
        <xdr:sp macro="" textlink="">
          <xdr:nvSpPr>
            <xdr:cNvPr id="4347" name="Button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267</xdr:row>
          <xdr:rowOff>0</xdr:rowOff>
        </xdr:from>
        <xdr:to>
          <xdr:col>2</xdr:col>
          <xdr:colOff>0</xdr:colOff>
          <xdr:row>268</xdr:row>
          <xdr:rowOff>0</xdr:rowOff>
        </xdr:to>
        <xdr:sp macro="" textlink="">
          <xdr:nvSpPr>
            <xdr:cNvPr id="4348" name="Button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268</xdr:row>
          <xdr:rowOff>0</xdr:rowOff>
        </xdr:from>
        <xdr:to>
          <xdr:col>2</xdr:col>
          <xdr:colOff>0</xdr:colOff>
          <xdr:row>269</xdr:row>
          <xdr:rowOff>0</xdr:rowOff>
        </xdr:to>
        <xdr:sp macro="" textlink="">
          <xdr:nvSpPr>
            <xdr:cNvPr id="4349" name="Button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269</xdr:row>
          <xdr:rowOff>0</xdr:rowOff>
        </xdr:from>
        <xdr:to>
          <xdr:col>2</xdr:col>
          <xdr:colOff>0</xdr:colOff>
          <xdr:row>270</xdr:row>
          <xdr:rowOff>0</xdr:rowOff>
        </xdr:to>
        <xdr:sp macro="" textlink="">
          <xdr:nvSpPr>
            <xdr:cNvPr id="4350" name="Button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270</xdr:row>
          <xdr:rowOff>0</xdr:rowOff>
        </xdr:from>
        <xdr:to>
          <xdr:col>2</xdr:col>
          <xdr:colOff>0</xdr:colOff>
          <xdr:row>271</xdr:row>
          <xdr:rowOff>0</xdr:rowOff>
        </xdr:to>
        <xdr:sp macro="" textlink="">
          <xdr:nvSpPr>
            <xdr:cNvPr id="4351" name="Button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271</xdr:row>
          <xdr:rowOff>0</xdr:rowOff>
        </xdr:from>
        <xdr:to>
          <xdr:col>2</xdr:col>
          <xdr:colOff>0</xdr:colOff>
          <xdr:row>272</xdr:row>
          <xdr:rowOff>0</xdr:rowOff>
        </xdr:to>
        <xdr:sp macro="" textlink="">
          <xdr:nvSpPr>
            <xdr:cNvPr id="4352" name="Button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272</xdr:row>
          <xdr:rowOff>0</xdr:rowOff>
        </xdr:from>
        <xdr:to>
          <xdr:col>2</xdr:col>
          <xdr:colOff>0</xdr:colOff>
          <xdr:row>273</xdr:row>
          <xdr:rowOff>0</xdr:rowOff>
        </xdr:to>
        <xdr:sp macro="" textlink="">
          <xdr:nvSpPr>
            <xdr:cNvPr id="4353" name="Button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273</xdr:row>
          <xdr:rowOff>0</xdr:rowOff>
        </xdr:from>
        <xdr:to>
          <xdr:col>2</xdr:col>
          <xdr:colOff>0</xdr:colOff>
          <xdr:row>274</xdr:row>
          <xdr:rowOff>0</xdr:rowOff>
        </xdr:to>
        <xdr:sp macro="" textlink="">
          <xdr:nvSpPr>
            <xdr:cNvPr id="4354" name="Button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274</xdr:row>
          <xdr:rowOff>0</xdr:rowOff>
        </xdr:from>
        <xdr:to>
          <xdr:col>2</xdr:col>
          <xdr:colOff>0</xdr:colOff>
          <xdr:row>275</xdr:row>
          <xdr:rowOff>0</xdr:rowOff>
        </xdr:to>
        <xdr:sp macro="" textlink="">
          <xdr:nvSpPr>
            <xdr:cNvPr id="4355" name="Button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275</xdr:row>
          <xdr:rowOff>0</xdr:rowOff>
        </xdr:from>
        <xdr:to>
          <xdr:col>2</xdr:col>
          <xdr:colOff>0</xdr:colOff>
          <xdr:row>276</xdr:row>
          <xdr:rowOff>0</xdr:rowOff>
        </xdr:to>
        <xdr:sp macro="" textlink="">
          <xdr:nvSpPr>
            <xdr:cNvPr id="4356" name="Button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276</xdr:row>
          <xdr:rowOff>0</xdr:rowOff>
        </xdr:from>
        <xdr:to>
          <xdr:col>2</xdr:col>
          <xdr:colOff>0</xdr:colOff>
          <xdr:row>277</xdr:row>
          <xdr:rowOff>0</xdr:rowOff>
        </xdr:to>
        <xdr:sp macro="" textlink="">
          <xdr:nvSpPr>
            <xdr:cNvPr id="4357" name="Button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277</xdr:row>
          <xdr:rowOff>0</xdr:rowOff>
        </xdr:from>
        <xdr:to>
          <xdr:col>2</xdr:col>
          <xdr:colOff>0</xdr:colOff>
          <xdr:row>278</xdr:row>
          <xdr:rowOff>0</xdr:rowOff>
        </xdr:to>
        <xdr:sp macro="" textlink="">
          <xdr:nvSpPr>
            <xdr:cNvPr id="4358" name="Button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278</xdr:row>
          <xdr:rowOff>0</xdr:rowOff>
        </xdr:from>
        <xdr:to>
          <xdr:col>2</xdr:col>
          <xdr:colOff>0</xdr:colOff>
          <xdr:row>279</xdr:row>
          <xdr:rowOff>0</xdr:rowOff>
        </xdr:to>
        <xdr:sp macro="" textlink="">
          <xdr:nvSpPr>
            <xdr:cNvPr id="4359" name="Button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279</xdr:row>
          <xdr:rowOff>0</xdr:rowOff>
        </xdr:from>
        <xdr:to>
          <xdr:col>2</xdr:col>
          <xdr:colOff>0</xdr:colOff>
          <xdr:row>280</xdr:row>
          <xdr:rowOff>0</xdr:rowOff>
        </xdr:to>
        <xdr:sp macro="" textlink="">
          <xdr:nvSpPr>
            <xdr:cNvPr id="4360" name="Button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280</xdr:row>
          <xdr:rowOff>0</xdr:rowOff>
        </xdr:from>
        <xdr:to>
          <xdr:col>2</xdr:col>
          <xdr:colOff>0</xdr:colOff>
          <xdr:row>281</xdr:row>
          <xdr:rowOff>0</xdr:rowOff>
        </xdr:to>
        <xdr:sp macro="" textlink="">
          <xdr:nvSpPr>
            <xdr:cNvPr id="4361" name="Button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281</xdr:row>
          <xdr:rowOff>0</xdr:rowOff>
        </xdr:from>
        <xdr:to>
          <xdr:col>2</xdr:col>
          <xdr:colOff>0</xdr:colOff>
          <xdr:row>282</xdr:row>
          <xdr:rowOff>0</xdr:rowOff>
        </xdr:to>
        <xdr:sp macro="" textlink="">
          <xdr:nvSpPr>
            <xdr:cNvPr id="4362" name="Button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282</xdr:row>
          <xdr:rowOff>0</xdr:rowOff>
        </xdr:from>
        <xdr:to>
          <xdr:col>2</xdr:col>
          <xdr:colOff>0</xdr:colOff>
          <xdr:row>283</xdr:row>
          <xdr:rowOff>0</xdr:rowOff>
        </xdr:to>
        <xdr:sp macro="" textlink="">
          <xdr:nvSpPr>
            <xdr:cNvPr id="4363" name="Button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283</xdr:row>
          <xdr:rowOff>0</xdr:rowOff>
        </xdr:from>
        <xdr:to>
          <xdr:col>2</xdr:col>
          <xdr:colOff>0</xdr:colOff>
          <xdr:row>284</xdr:row>
          <xdr:rowOff>0</xdr:rowOff>
        </xdr:to>
        <xdr:sp macro="" textlink="">
          <xdr:nvSpPr>
            <xdr:cNvPr id="4364" name="Button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284</xdr:row>
          <xdr:rowOff>0</xdr:rowOff>
        </xdr:from>
        <xdr:to>
          <xdr:col>2</xdr:col>
          <xdr:colOff>0</xdr:colOff>
          <xdr:row>285</xdr:row>
          <xdr:rowOff>0</xdr:rowOff>
        </xdr:to>
        <xdr:sp macro="" textlink="">
          <xdr:nvSpPr>
            <xdr:cNvPr id="4365" name="Button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285</xdr:row>
          <xdr:rowOff>0</xdr:rowOff>
        </xdr:from>
        <xdr:to>
          <xdr:col>2</xdr:col>
          <xdr:colOff>0</xdr:colOff>
          <xdr:row>286</xdr:row>
          <xdr:rowOff>0</xdr:rowOff>
        </xdr:to>
        <xdr:sp macro="" textlink="">
          <xdr:nvSpPr>
            <xdr:cNvPr id="4366" name="Button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286</xdr:row>
          <xdr:rowOff>0</xdr:rowOff>
        </xdr:from>
        <xdr:to>
          <xdr:col>2</xdr:col>
          <xdr:colOff>0</xdr:colOff>
          <xdr:row>287</xdr:row>
          <xdr:rowOff>0</xdr:rowOff>
        </xdr:to>
        <xdr:sp macro="" textlink="">
          <xdr:nvSpPr>
            <xdr:cNvPr id="4367" name="Button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287</xdr:row>
          <xdr:rowOff>0</xdr:rowOff>
        </xdr:from>
        <xdr:to>
          <xdr:col>2</xdr:col>
          <xdr:colOff>0</xdr:colOff>
          <xdr:row>288</xdr:row>
          <xdr:rowOff>0</xdr:rowOff>
        </xdr:to>
        <xdr:sp macro="" textlink="">
          <xdr:nvSpPr>
            <xdr:cNvPr id="4368" name="Button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288</xdr:row>
          <xdr:rowOff>0</xdr:rowOff>
        </xdr:from>
        <xdr:to>
          <xdr:col>2</xdr:col>
          <xdr:colOff>0</xdr:colOff>
          <xdr:row>289</xdr:row>
          <xdr:rowOff>0</xdr:rowOff>
        </xdr:to>
        <xdr:sp macro="" textlink="">
          <xdr:nvSpPr>
            <xdr:cNvPr id="4369" name="Button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289</xdr:row>
          <xdr:rowOff>0</xdr:rowOff>
        </xdr:from>
        <xdr:to>
          <xdr:col>2</xdr:col>
          <xdr:colOff>0</xdr:colOff>
          <xdr:row>290</xdr:row>
          <xdr:rowOff>0</xdr:rowOff>
        </xdr:to>
        <xdr:sp macro="" textlink="">
          <xdr:nvSpPr>
            <xdr:cNvPr id="4370" name="Button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290</xdr:row>
          <xdr:rowOff>0</xdr:rowOff>
        </xdr:from>
        <xdr:to>
          <xdr:col>2</xdr:col>
          <xdr:colOff>0</xdr:colOff>
          <xdr:row>291</xdr:row>
          <xdr:rowOff>0</xdr:rowOff>
        </xdr:to>
        <xdr:sp macro="" textlink="">
          <xdr:nvSpPr>
            <xdr:cNvPr id="4371" name="Button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291</xdr:row>
          <xdr:rowOff>0</xdr:rowOff>
        </xdr:from>
        <xdr:to>
          <xdr:col>2</xdr:col>
          <xdr:colOff>0</xdr:colOff>
          <xdr:row>292</xdr:row>
          <xdr:rowOff>0</xdr:rowOff>
        </xdr:to>
        <xdr:sp macro="" textlink="">
          <xdr:nvSpPr>
            <xdr:cNvPr id="4372" name="Button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292</xdr:row>
          <xdr:rowOff>0</xdr:rowOff>
        </xdr:from>
        <xdr:to>
          <xdr:col>2</xdr:col>
          <xdr:colOff>0</xdr:colOff>
          <xdr:row>293</xdr:row>
          <xdr:rowOff>0</xdr:rowOff>
        </xdr:to>
        <xdr:sp macro="" textlink="">
          <xdr:nvSpPr>
            <xdr:cNvPr id="4373" name="Button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293</xdr:row>
          <xdr:rowOff>0</xdr:rowOff>
        </xdr:from>
        <xdr:to>
          <xdr:col>2</xdr:col>
          <xdr:colOff>0</xdr:colOff>
          <xdr:row>294</xdr:row>
          <xdr:rowOff>0</xdr:rowOff>
        </xdr:to>
        <xdr:sp macro="" textlink="">
          <xdr:nvSpPr>
            <xdr:cNvPr id="4374" name="Button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294</xdr:row>
          <xdr:rowOff>0</xdr:rowOff>
        </xdr:from>
        <xdr:to>
          <xdr:col>2</xdr:col>
          <xdr:colOff>0</xdr:colOff>
          <xdr:row>295</xdr:row>
          <xdr:rowOff>0</xdr:rowOff>
        </xdr:to>
        <xdr:sp macro="" textlink="">
          <xdr:nvSpPr>
            <xdr:cNvPr id="4375" name="Button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295</xdr:row>
          <xdr:rowOff>0</xdr:rowOff>
        </xdr:from>
        <xdr:to>
          <xdr:col>2</xdr:col>
          <xdr:colOff>0</xdr:colOff>
          <xdr:row>296</xdr:row>
          <xdr:rowOff>0</xdr:rowOff>
        </xdr:to>
        <xdr:sp macro="" textlink="">
          <xdr:nvSpPr>
            <xdr:cNvPr id="4376" name="Button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296</xdr:row>
          <xdr:rowOff>0</xdr:rowOff>
        </xdr:from>
        <xdr:to>
          <xdr:col>2</xdr:col>
          <xdr:colOff>0</xdr:colOff>
          <xdr:row>297</xdr:row>
          <xdr:rowOff>0</xdr:rowOff>
        </xdr:to>
        <xdr:sp macro="" textlink="">
          <xdr:nvSpPr>
            <xdr:cNvPr id="4377" name="Button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297</xdr:row>
          <xdr:rowOff>0</xdr:rowOff>
        </xdr:from>
        <xdr:to>
          <xdr:col>2</xdr:col>
          <xdr:colOff>0</xdr:colOff>
          <xdr:row>298</xdr:row>
          <xdr:rowOff>0</xdr:rowOff>
        </xdr:to>
        <xdr:sp macro="" textlink="">
          <xdr:nvSpPr>
            <xdr:cNvPr id="4378" name="Button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298</xdr:row>
          <xdr:rowOff>0</xdr:rowOff>
        </xdr:from>
        <xdr:to>
          <xdr:col>2</xdr:col>
          <xdr:colOff>0</xdr:colOff>
          <xdr:row>299</xdr:row>
          <xdr:rowOff>0</xdr:rowOff>
        </xdr:to>
        <xdr:sp macro="" textlink="">
          <xdr:nvSpPr>
            <xdr:cNvPr id="4379" name="Button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299</xdr:row>
          <xdr:rowOff>0</xdr:rowOff>
        </xdr:from>
        <xdr:to>
          <xdr:col>2</xdr:col>
          <xdr:colOff>0</xdr:colOff>
          <xdr:row>300</xdr:row>
          <xdr:rowOff>0</xdr:rowOff>
        </xdr:to>
        <xdr:sp macro="" textlink="">
          <xdr:nvSpPr>
            <xdr:cNvPr id="4380" name="Button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300</xdr:row>
          <xdr:rowOff>0</xdr:rowOff>
        </xdr:from>
        <xdr:to>
          <xdr:col>2</xdr:col>
          <xdr:colOff>0</xdr:colOff>
          <xdr:row>301</xdr:row>
          <xdr:rowOff>0</xdr:rowOff>
        </xdr:to>
        <xdr:sp macro="" textlink="">
          <xdr:nvSpPr>
            <xdr:cNvPr id="4381" name="Button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301</xdr:row>
          <xdr:rowOff>0</xdr:rowOff>
        </xdr:from>
        <xdr:to>
          <xdr:col>2</xdr:col>
          <xdr:colOff>0</xdr:colOff>
          <xdr:row>302</xdr:row>
          <xdr:rowOff>0</xdr:rowOff>
        </xdr:to>
        <xdr:sp macro="" textlink="">
          <xdr:nvSpPr>
            <xdr:cNvPr id="4382" name="Button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302</xdr:row>
          <xdr:rowOff>0</xdr:rowOff>
        </xdr:from>
        <xdr:to>
          <xdr:col>2</xdr:col>
          <xdr:colOff>0</xdr:colOff>
          <xdr:row>303</xdr:row>
          <xdr:rowOff>0</xdr:rowOff>
        </xdr:to>
        <xdr:sp macro="" textlink="">
          <xdr:nvSpPr>
            <xdr:cNvPr id="4383" name="Button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303</xdr:row>
          <xdr:rowOff>0</xdr:rowOff>
        </xdr:from>
        <xdr:to>
          <xdr:col>2</xdr:col>
          <xdr:colOff>0</xdr:colOff>
          <xdr:row>304</xdr:row>
          <xdr:rowOff>0</xdr:rowOff>
        </xdr:to>
        <xdr:sp macro="" textlink="">
          <xdr:nvSpPr>
            <xdr:cNvPr id="4384" name="Button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304</xdr:row>
          <xdr:rowOff>0</xdr:rowOff>
        </xdr:from>
        <xdr:to>
          <xdr:col>2</xdr:col>
          <xdr:colOff>0</xdr:colOff>
          <xdr:row>305</xdr:row>
          <xdr:rowOff>0</xdr:rowOff>
        </xdr:to>
        <xdr:sp macro="" textlink="">
          <xdr:nvSpPr>
            <xdr:cNvPr id="4385" name="Button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305</xdr:row>
          <xdr:rowOff>0</xdr:rowOff>
        </xdr:from>
        <xdr:to>
          <xdr:col>2</xdr:col>
          <xdr:colOff>0</xdr:colOff>
          <xdr:row>306</xdr:row>
          <xdr:rowOff>0</xdr:rowOff>
        </xdr:to>
        <xdr:sp macro="" textlink="">
          <xdr:nvSpPr>
            <xdr:cNvPr id="4386" name="Button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306</xdr:row>
          <xdr:rowOff>0</xdr:rowOff>
        </xdr:from>
        <xdr:to>
          <xdr:col>2</xdr:col>
          <xdr:colOff>0</xdr:colOff>
          <xdr:row>307</xdr:row>
          <xdr:rowOff>0</xdr:rowOff>
        </xdr:to>
        <xdr:sp macro="" textlink="">
          <xdr:nvSpPr>
            <xdr:cNvPr id="4387" name="Button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307</xdr:row>
          <xdr:rowOff>0</xdr:rowOff>
        </xdr:from>
        <xdr:to>
          <xdr:col>2</xdr:col>
          <xdr:colOff>0</xdr:colOff>
          <xdr:row>308</xdr:row>
          <xdr:rowOff>0</xdr:rowOff>
        </xdr:to>
        <xdr:sp macro="" textlink="">
          <xdr:nvSpPr>
            <xdr:cNvPr id="4388" name="Button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308</xdr:row>
          <xdr:rowOff>0</xdr:rowOff>
        </xdr:from>
        <xdr:to>
          <xdr:col>2</xdr:col>
          <xdr:colOff>0</xdr:colOff>
          <xdr:row>309</xdr:row>
          <xdr:rowOff>0</xdr:rowOff>
        </xdr:to>
        <xdr:sp macro="" textlink="">
          <xdr:nvSpPr>
            <xdr:cNvPr id="4389" name="Button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309</xdr:row>
          <xdr:rowOff>0</xdr:rowOff>
        </xdr:from>
        <xdr:to>
          <xdr:col>2</xdr:col>
          <xdr:colOff>0</xdr:colOff>
          <xdr:row>310</xdr:row>
          <xdr:rowOff>0</xdr:rowOff>
        </xdr:to>
        <xdr:sp macro="" textlink="">
          <xdr:nvSpPr>
            <xdr:cNvPr id="4390" name="Button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310</xdr:row>
          <xdr:rowOff>0</xdr:rowOff>
        </xdr:from>
        <xdr:to>
          <xdr:col>2</xdr:col>
          <xdr:colOff>0</xdr:colOff>
          <xdr:row>311</xdr:row>
          <xdr:rowOff>0</xdr:rowOff>
        </xdr:to>
        <xdr:sp macro="" textlink="">
          <xdr:nvSpPr>
            <xdr:cNvPr id="4391" name="Button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311</xdr:row>
          <xdr:rowOff>0</xdr:rowOff>
        </xdr:from>
        <xdr:to>
          <xdr:col>2</xdr:col>
          <xdr:colOff>0</xdr:colOff>
          <xdr:row>312</xdr:row>
          <xdr:rowOff>0</xdr:rowOff>
        </xdr:to>
        <xdr:sp macro="" textlink="">
          <xdr:nvSpPr>
            <xdr:cNvPr id="4392" name="Button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312</xdr:row>
          <xdr:rowOff>0</xdr:rowOff>
        </xdr:from>
        <xdr:to>
          <xdr:col>2</xdr:col>
          <xdr:colOff>0</xdr:colOff>
          <xdr:row>313</xdr:row>
          <xdr:rowOff>0</xdr:rowOff>
        </xdr:to>
        <xdr:sp macro="" textlink="">
          <xdr:nvSpPr>
            <xdr:cNvPr id="4393" name="Button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313</xdr:row>
          <xdr:rowOff>0</xdr:rowOff>
        </xdr:from>
        <xdr:to>
          <xdr:col>2</xdr:col>
          <xdr:colOff>0</xdr:colOff>
          <xdr:row>314</xdr:row>
          <xdr:rowOff>0</xdr:rowOff>
        </xdr:to>
        <xdr:sp macro="" textlink="">
          <xdr:nvSpPr>
            <xdr:cNvPr id="4394" name="Button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314</xdr:row>
          <xdr:rowOff>0</xdr:rowOff>
        </xdr:from>
        <xdr:to>
          <xdr:col>2</xdr:col>
          <xdr:colOff>0</xdr:colOff>
          <xdr:row>315</xdr:row>
          <xdr:rowOff>0</xdr:rowOff>
        </xdr:to>
        <xdr:sp macro="" textlink="">
          <xdr:nvSpPr>
            <xdr:cNvPr id="4395" name="Button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315</xdr:row>
          <xdr:rowOff>0</xdr:rowOff>
        </xdr:from>
        <xdr:to>
          <xdr:col>2</xdr:col>
          <xdr:colOff>0</xdr:colOff>
          <xdr:row>316</xdr:row>
          <xdr:rowOff>0</xdr:rowOff>
        </xdr:to>
        <xdr:sp macro="" textlink="">
          <xdr:nvSpPr>
            <xdr:cNvPr id="4396" name="Button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316</xdr:row>
          <xdr:rowOff>0</xdr:rowOff>
        </xdr:from>
        <xdr:to>
          <xdr:col>2</xdr:col>
          <xdr:colOff>0</xdr:colOff>
          <xdr:row>317</xdr:row>
          <xdr:rowOff>0</xdr:rowOff>
        </xdr:to>
        <xdr:sp macro="" textlink="">
          <xdr:nvSpPr>
            <xdr:cNvPr id="4397" name="Button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317</xdr:row>
          <xdr:rowOff>0</xdr:rowOff>
        </xdr:from>
        <xdr:to>
          <xdr:col>2</xdr:col>
          <xdr:colOff>0</xdr:colOff>
          <xdr:row>318</xdr:row>
          <xdr:rowOff>0</xdr:rowOff>
        </xdr:to>
        <xdr:sp macro="" textlink="">
          <xdr:nvSpPr>
            <xdr:cNvPr id="4398" name="Button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318</xdr:row>
          <xdr:rowOff>0</xdr:rowOff>
        </xdr:from>
        <xdr:to>
          <xdr:col>2</xdr:col>
          <xdr:colOff>0</xdr:colOff>
          <xdr:row>319</xdr:row>
          <xdr:rowOff>0</xdr:rowOff>
        </xdr:to>
        <xdr:sp macro="" textlink="">
          <xdr:nvSpPr>
            <xdr:cNvPr id="4399" name="Button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319</xdr:row>
          <xdr:rowOff>0</xdr:rowOff>
        </xdr:from>
        <xdr:to>
          <xdr:col>2</xdr:col>
          <xdr:colOff>0</xdr:colOff>
          <xdr:row>320</xdr:row>
          <xdr:rowOff>0</xdr:rowOff>
        </xdr:to>
        <xdr:sp macro="" textlink="">
          <xdr:nvSpPr>
            <xdr:cNvPr id="4400" name="Button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320</xdr:row>
          <xdr:rowOff>0</xdr:rowOff>
        </xdr:from>
        <xdr:to>
          <xdr:col>2</xdr:col>
          <xdr:colOff>0</xdr:colOff>
          <xdr:row>321</xdr:row>
          <xdr:rowOff>0</xdr:rowOff>
        </xdr:to>
        <xdr:sp macro="" textlink="">
          <xdr:nvSpPr>
            <xdr:cNvPr id="4401" name="Button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321</xdr:row>
          <xdr:rowOff>0</xdr:rowOff>
        </xdr:from>
        <xdr:to>
          <xdr:col>2</xdr:col>
          <xdr:colOff>0</xdr:colOff>
          <xdr:row>322</xdr:row>
          <xdr:rowOff>0</xdr:rowOff>
        </xdr:to>
        <xdr:sp macro="" textlink="">
          <xdr:nvSpPr>
            <xdr:cNvPr id="4402" name="Button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322</xdr:row>
          <xdr:rowOff>0</xdr:rowOff>
        </xdr:from>
        <xdr:to>
          <xdr:col>2</xdr:col>
          <xdr:colOff>0</xdr:colOff>
          <xdr:row>323</xdr:row>
          <xdr:rowOff>0</xdr:rowOff>
        </xdr:to>
        <xdr:sp macro="" textlink="">
          <xdr:nvSpPr>
            <xdr:cNvPr id="4403" name="Button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323</xdr:row>
          <xdr:rowOff>0</xdr:rowOff>
        </xdr:from>
        <xdr:to>
          <xdr:col>2</xdr:col>
          <xdr:colOff>0</xdr:colOff>
          <xdr:row>324</xdr:row>
          <xdr:rowOff>0</xdr:rowOff>
        </xdr:to>
        <xdr:sp macro="" textlink="">
          <xdr:nvSpPr>
            <xdr:cNvPr id="4404" name="Button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324</xdr:row>
          <xdr:rowOff>0</xdr:rowOff>
        </xdr:from>
        <xdr:to>
          <xdr:col>2</xdr:col>
          <xdr:colOff>0</xdr:colOff>
          <xdr:row>325</xdr:row>
          <xdr:rowOff>0</xdr:rowOff>
        </xdr:to>
        <xdr:sp macro="" textlink="">
          <xdr:nvSpPr>
            <xdr:cNvPr id="4405" name="Button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325</xdr:row>
          <xdr:rowOff>0</xdr:rowOff>
        </xdr:from>
        <xdr:to>
          <xdr:col>2</xdr:col>
          <xdr:colOff>0</xdr:colOff>
          <xdr:row>326</xdr:row>
          <xdr:rowOff>0</xdr:rowOff>
        </xdr:to>
        <xdr:sp macro="" textlink="">
          <xdr:nvSpPr>
            <xdr:cNvPr id="4406" name="Button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326</xdr:row>
          <xdr:rowOff>0</xdr:rowOff>
        </xdr:from>
        <xdr:to>
          <xdr:col>2</xdr:col>
          <xdr:colOff>0</xdr:colOff>
          <xdr:row>327</xdr:row>
          <xdr:rowOff>0</xdr:rowOff>
        </xdr:to>
        <xdr:sp macro="" textlink="">
          <xdr:nvSpPr>
            <xdr:cNvPr id="4407" name="Button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327</xdr:row>
          <xdr:rowOff>0</xdr:rowOff>
        </xdr:from>
        <xdr:to>
          <xdr:col>2</xdr:col>
          <xdr:colOff>0</xdr:colOff>
          <xdr:row>328</xdr:row>
          <xdr:rowOff>0</xdr:rowOff>
        </xdr:to>
        <xdr:sp macro="" textlink="">
          <xdr:nvSpPr>
            <xdr:cNvPr id="4408" name="Button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328</xdr:row>
          <xdr:rowOff>0</xdr:rowOff>
        </xdr:from>
        <xdr:to>
          <xdr:col>2</xdr:col>
          <xdr:colOff>0</xdr:colOff>
          <xdr:row>329</xdr:row>
          <xdr:rowOff>0</xdr:rowOff>
        </xdr:to>
        <xdr:sp macro="" textlink="">
          <xdr:nvSpPr>
            <xdr:cNvPr id="4409" name="Button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329</xdr:row>
          <xdr:rowOff>0</xdr:rowOff>
        </xdr:from>
        <xdr:to>
          <xdr:col>2</xdr:col>
          <xdr:colOff>0</xdr:colOff>
          <xdr:row>330</xdr:row>
          <xdr:rowOff>0</xdr:rowOff>
        </xdr:to>
        <xdr:sp macro="" textlink="">
          <xdr:nvSpPr>
            <xdr:cNvPr id="4410" name="Button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330</xdr:row>
          <xdr:rowOff>0</xdr:rowOff>
        </xdr:from>
        <xdr:to>
          <xdr:col>2</xdr:col>
          <xdr:colOff>0</xdr:colOff>
          <xdr:row>331</xdr:row>
          <xdr:rowOff>0</xdr:rowOff>
        </xdr:to>
        <xdr:sp macro="" textlink="">
          <xdr:nvSpPr>
            <xdr:cNvPr id="4411" name="Button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331</xdr:row>
          <xdr:rowOff>0</xdr:rowOff>
        </xdr:from>
        <xdr:to>
          <xdr:col>2</xdr:col>
          <xdr:colOff>0</xdr:colOff>
          <xdr:row>332</xdr:row>
          <xdr:rowOff>0</xdr:rowOff>
        </xdr:to>
        <xdr:sp macro="" textlink="">
          <xdr:nvSpPr>
            <xdr:cNvPr id="4412" name="Button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332</xdr:row>
          <xdr:rowOff>0</xdr:rowOff>
        </xdr:from>
        <xdr:to>
          <xdr:col>2</xdr:col>
          <xdr:colOff>0</xdr:colOff>
          <xdr:row>333</xdr:row>
          <xdr:rowOff>0</xdr:rowOff>
        </xdr:to>
        <xdr:sp macro="" textlink="">
          <xdr:nvSpPr>
            <xdr:cNvPr id="4413" name="Button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333</xdr:row>
          <xdr:rowOff>0</xdr:rowOff>
        </xdr:from>
        <xdr:to>
          <xdr:col>2</xdr:col>
          <xdr:colOff>0</xdr:colOff>
          <xdr:row>334</xdr:row>
          <xdr:rowOff>0</xdr:rowOff>
        </xdr:to>
        <xdr:sp macro="" textlink="">
          <xdr:nvSpPr>
            <xdr:cNvPr id="4414" name="Button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334</xdr:row>
          <xdr:rowOff>0</xdr:rowOff>
        </xdr:from>
        <xdr:to>
          <xdr:col>2</xdr:col>
          <xdr:colOff>0</xdr:colOff>
          <xdr:row>335</xdr:row>
          <xdr:rowOff>0</xdr:rowOff>
        </xdr:to>
        <xdr:sp macro="" textlink="">
          <xdr:nvSpPr>
            <xdr:cNvPr id="4415" name="Button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335</xdr:row>
          <xdr:rowOff>0</xdr:rowOff>
        </xdr:from>
        <xdr:to>
          <xdr:col>2</xdr:col>
          <xdr:colOff>0</xdr:colOff>
          <xdr:row>336</xdr:row>
          <xdr:rowOff>0</xdr:rowOff>
        </xdr:to>
        <xdr:sp macro="" textlink="">
          <xdr:nvSpPr>
            <xdr:cNvPr id="4416" name="Button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336</xdr:row>
          <xdr:rowOff>0</xdr:rowOff>
        </xdr:from>
        <xdr:to>
          <xdr:col>2</xdr:col>
          <xdr:colOff>0</xdr:colOff>
          <xdr:row>337</xdr:row>
          <xdr:rowOff>0</xdr:rowOff>
        </xdr:to>
        <xdr:sp macro="" textlink="">
          <xdr:nvSpPr>
            <xdr:cNvPr id="4417" name="Button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337</xdr:row>
          <xdr:rowOff>0</xdr:rowOff>
        </xdr:from>
        <xdr:to>
          <xdr:col>2</xdr:col>
          <xdr:colOff>0</xdr:colOff>
          <xdr:row>338</xdr:row>
          <xdr:rowOff>0</xdr:rowOff>
        </xdr:to>
        <xdr:sp macro="" textlink="">
          <xdr:nvSpPr>
            <xdr:cNvPr id="4418" name="Button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338</xdr:row>
          <xdr:rowOff>0</xdr:rowOff>
        </xdr:from>
        <xdr:to>
          <xdr:col>2</xdr:col>
          <xdr:colOff>0</xdr:colOff>
          <xdr:row>339</xdr:row>
          <xdr:rowOff>0</xdr:rowOff>
        </xdr:to>
        <xdr:sp macro="" textlink="">
          <xdr:nvSpPr>
            <xdr:cNvPr id="4419" name="Button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339</xdr:row>
          <xdr:rowOff>0</xdr:rowOff>
        </xdr:from>
        <xdr:to>
          <xdr:col>2</xdr:col>
          <xdr:colOff>0</xdr:colOff>
          <xdr:row>340</xdr:row>
          <xdr:rowOff>0</xdr:rowOff>
        </xdr:to>
        <xdr:sp macro="" textlink="">
          <xdr:nvSpPr>
            <xdr:cNvPr id="4420" name="Button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340</xdr:row>
          <xdr:rowOff>0</xdr:rowOff>
        </xdr:from>
        <xdr:to>
          <xdr:col>2</xdr:col>
          <xdr:colOff>0</xdr:colOff>
          <xdr:row>341</xdr:row>
          <xdr:rowOff>0</xdr:rowOff>
        </xdr:to>
        <xdr:sp macro="" textlink="">
          <xdr:nvSpPr>
            <xdr:cNvPr id="4421" name="Button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341</xdr:row>
          <xdr:rowOff>0</xdr:rowOff>
        </xdr:from>
        <xdr:to>
          <xdr:col>2</xdr:col>
          <xdr:colOff>0</xdr:colOff>
          <xdr:row>342</xdr:row>
          <xdr:rowOff>0</xdr:rowOff>
        </xdr:to>
        <xdr:sp macro="" textlink="">
          <xdr:nvSpPr>
            <xdr:cNvPr id="4422" name="Button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342</xdr:row>
          <xdr:rowOff>0</xdr:rowOff>
        </xdr:from>
        <xdr:to>
          <xdr:col>2</xdr:col>
          <xdr:colOff>0</xdr:colOff>
          <xdr:row>343</xdr:row>
          <xdr:rowOff>0</xdr:rowOff>
        </xdr:to>
        <xdr:sp macro="" textlink="">
          <xdr:nvSpPr>
            <xdr:cNvPr id="4423" name="Button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343</xdr:row>
          <xdr:rowOff>0</xdr:rowOff>
        </xdr:from>
        <xdr:to>
          <xdr:col>2</xdr:col>
          <xdr:colOff>0</xdr:colOff>
          <xdr:row>344</xdr:row>
          <xdr:rowOff>0</xdr:rowOff>
        </xdr:to>
        <xdr:sp macro="" textlink="">
          <xdr:nvSpPr>
            <xdr:cNvPr id="4424" name="Button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344</xdr:row>
          <xdr:rowOff>0</xdr:rowOff>
        </xdr:from>
        <xdr:to>
          <xdr:col>2</xdr:col>
          <xdr:colOff>0</xdr:colOff>
          <xdr:row>345</xdr:row>
          <xdr:rowOff>0</xdr:rowOff>
        </xdr:to>
        <xdr:sp macro="" textlink="">
          <xdr:nvSpPr>
            <xdr:cNvPr id="4425" name="Button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345</xdr:row>
          <xdr:rowOff>0</xdr:rowOff>
        </xdr:from>
        <xdr:to>
          <xdr:col>2</xdr:col>
          <xdr:colOff>0</xdr:colOff>
          <xdr:row>346</xdr:row>
          <xdr:rowOff>0</xdr:rowOff>
        </xdr:to>
        <xdr:sp macro="" textlink="">
          <xdr:nvSpPr>
            <xdr:cNvPr id="4426" name="Button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346</xdr:row>
          <xdr:rowOff>0</xdr:rowOff>
        </xdr:from>
        <xdr:to>
          <xdr:col>2</xdr:col>
          <xdr:colOff>0</xdr:colOff>
          <xdr:row>347</xdr:row>
          <xdr:rowOff>0</xdr:rowOff>
        </xdr:to>
        <xdr:sp macro="" textlink="">
          <xdr:nvSpPr>
            <xdr:cNvPr id="4427" name="Button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347</xdr:row>
          <xdr:rowOff>0</xdr:rowOff>
        </xdr:from>
        <xdr:to>
          <xdr:col>2</xdr:col>
          <xdr:colOff>0</xdr:colOff>
          <xdr:row>348</xdr:row>
          <xdr:rowOff>0</xdr:rowOff>
        </xdr:to>
        <xdr:sp macro="" textlink="">
          <xdr:nvSpPr>
            <xdr:cNvPr id="4428" name="Button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348</xdr:row>
          <xdr:rowOff>0</xdr:rowOff>
        </xdr:from>
        <xdr:to>
          <xdr:col>2</xdr:col>
          <xdr:colOff>0</xdr:colOff>
          <xdr:row>349</xdr:row>
          <xdr:rowOff>0</xdr:rowOff>
        </xdr:to>
        <xdr:sp macro="" textlink="">
          <xdr:nvSpPr>
            <xdr:cNvPr id="4429" name="Button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349</xdr:row>
          <xdr:rowOff>0</xdr:rowOff>
        </xdr:from>
        <xdr:to>
          <xdr:col>2</xdr:col>
          <xdr:colOff>0</xdr:colOff>
          <xdr:row>350</xdr:row>
          <xdr:rowOff>0</xdr:rowOff>
        </xdr:to>
        <xdr:sp macro="" textlink="">
          <xdr:nvSpPr>
            <xdr:cNvPr id="4430" name="Button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350</xdr:row>
          <xdr:rowOff>0</xdr:rowOff>
        </xdr:from>
        <xdr:to>
          <xdr:col>2</xdr:col>
          <xdr:colOff>0</xdr:colOff>
          <xdr:row>351</xdr:row>
          <xdr:rowOff>0</xdr:rowOff>
        </xdr:to>
        <xdr:sp macro="" textlink="">
          <xdr:nvSpPr>
            <xdr:cNvPr id="4431" name="Button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351</xdr:row>
          <xdr:rowOff>0</xdr:rowOff>
        </xdr:from>
        <xdr:to>
          <xdr:col>2</xdr:col>
          <xdr:colOff>0</xdr:colOff>
          <xdr:row>352</xdr:row>
          <xdr:rowOff>0</xdr:rowOff>
        </xdr:to>
        <xdr:sp macro="" textlink="">
          <xdr:nvSpPr>
            <xdr:cNvPr id="4432" name="Button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352</xdr:row>
          <xdr:rowOff>0</xdr:rowOff>
        </xdr:from>
        <xdr:to>
          <xdr:col>2</xdr:col>
          <xdr:colOff>0</xdr:colOff>
          <xdr:row>353</xdr:row>
          <xdr:rowOff>0</xdr:rowOff>
        </xdr:to>
        <xdr:sp macro="" textlink="">
          <xdr:nvSpPr>
            <xdr:cNvPr id="4433" name="Button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353</xdr:row>
          <xdr:rowOff>0</xdr:rowOff>
        </xdr:from>
        <xdr:to>
          <xdr:col>2</xdr:col>
          <xdr:colOff>0</xdr:colOff>
          <xdr:row>354</xdr:row>
          <xdr:rowOff>0</xdr:rowOff>
        </xdr:to>
        <xdr:sp macro="" textlink="">
          <xdr:nvSpPr>
            <xdr:cNvPr id="4434" name="Button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354</xdr:row>
          <xdr:rowOff>0</xdr:rowOff>
        </xdr:from>
        <xdr:to>
          <xdr:col>2</xdr:col>
          <xdr:colOff>0</xdr:colOff>
          <xdr:row>355</xdr:row>
          <xdr:rowOff>0</xdr:rowOff>
        </xdr:to>
        <xdr:sp macro="" textlink="">
          <xdr:nvSpPr>
            <xdr:cNvPr id="4435" name="Button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355</xdr:row>
          <xdr:rowOff>0</xdr:rowOff>
        </xdr:from>
        <xdr:to>
          <xdr:col>2</xdr:col>
          <xdr:colOff>0</xdr:colOff>
          <xdr:row>356</xdr:row>
          <xdr:rowOff>0</xdr:rowOff>
        </xdr:to>
        <xdr:sp macro="" textlink="">
          <xdr:nvSpPr>
            <xdr:cNvPr id="4436" name="Button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356</xdr:row>
          <xdr:rowOff>0</xdr:rowOff>
        </xdr:from>
        <xdr:to>
          <xdr:col>2</xdr:col>
          <xdr:colOff>0</xdr:colOff>
          <xdr:row>357</xdr:row>
          <xdr:rowOff>0</xdr:rowOff>
        </xdr:to>
        <xdr:sp macro="" textlink="">
          <xdr:nvSpPr>
            <xdr:cNvPr id="4437" name="Button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357</xdr:row>
          <xdr:rowOff>0</xdr:rowOff>
        </xdr:from>
        <xdr:to>
          <xdr:col>2</xdr:col>
          <xdr:colOff>0</xdr:colOff>
          <xdr:row>358</xdr:row>
          <xdr:rowOff>0</xdr:rowOff>
        </xdr:to>
        <xdr:sp macro="" textlink="">
          <xdr:nvSpPr>
            <xdr:cNvPr id="4438" name="Button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358</xdr:row>
          <xdr:rowOff>0</xdr:rowOff>
        </xdr:from>
        <xdr:to>
          <xdr:col>2</xdr:col>
          <xdr:colOff>0</xdr:colOff>
          <xdr:row>359</xdr:row>
          <xdr:rowOff>0</xdr:rowOff>
        </xdr:to>
        <xdr:sp macro="" textlink="">
          <xdr:nvSpPr>
            <xdr:cNvPr id="4439" name="Button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359</xdr:row>
          <xdr:rowOff>0</xdr:rowOff>
        </xdr:from>
        <xdr:to>
          <xdr:col>2</xdr:col>
          <xdr:colOff>0</xdr:colOff>
          <xdr:row>360</xdr:row>
          <xdr:rowOff>0</xdr:rowOff>
        </xdr:to>
        <xdr:sp macro="" textlink="">
          <xdr:nvSpPr>
            <xdr:cNvPr id="4440" name="Button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360</xdr:row>
          <xdr:rowOff>0</xdr:rowOff>
        </xdr:from>
        <xdr:to>
          <xdr:col>2</xdr:col>
          <xdr:colOff>0</xdr:colOff>
          <xdr:row>361</xdr:row>
          <xdr:rowOff>0</xdr:rowOff>
        </xdr:to>
        <xdr:sp macro="" textlink="">
          <xdr:nvSpPr>
            <xdr:cNvPr id="4441" name="Button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361</xdr:row>
          <xdr:rowOff>0</xdr:rowOff>
        </xdr:from>
        <xdr:to>
          <xdr:col>2</xdr:col>
          <xdr:colOff>0</xdr:colOff>
          <xdr:row>362</xdr:row>
          <xdr:rowOff>0</xdr:rowOff>
        </xdr:to>
        <xdr:sp macro="" textlink="">
          <xdr:nvSpPr>
            <xdr:cNvPr id="4442" name="Button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362</xdr:row>
          <xdr:rowOff>0</xdr:rowOff>
        </xdr:from>
        <xdr:to>
          <xdr:col>2</xdr:col>
          <xdr:colOff>0</xdr:colOff>
          <xdr:row>363</xdr:row>
          <xdr:rowOff>0</xdr:rowOff>
        </xdr:to>
        <xdr:sp macro="" textlink="">
          <xdr:nvSpPr>
            <xdr:cNvPr id="4443" name="Button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363</xdr:row>
          <xdr:rowOff>0</xdr:rowOff>
        </xdr:from>
        <xdr:to>
          <xdr:col>2</xdr:col>
          <xdr:colOff>0</xdr:colOff>
          <xdr:row>364</xdr:row>
          <xdr:rowOff>0</xdr:rowOff>
        </xdr:to>
        <xdr:sp macro="" textlink="">
          <xdr:nvSpPr>
            <xdr:cNvPr id="4444" name="Button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364</xdr:row>
          <xdr:rowOff>0</xdr:rowOff>
        </xdr:from>
        <xdr:to>
          <xdr:col>2</xdr:col>
          <xdr:colOff>0</xdr:colOff>
          <xdr:row>365</xdr:row>
          <xdr:rowOff>0</xdr:rowOff>
        </xdr:to>
        <xdr:sp macro="" textlink="">
          <xdr:nvSpPr>
            <xdr:cNvPr id="4445" name="Button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365</xdr:row>
          <xdr:rowOff>0</xdr:rowOff>
        </xdr:from>
        <xdr:to>
          <xdr:col>2</xdr:col>
          <xdr:colOff>0</xdr:colOff>
          <xdr:row>366</xdr:row>
          <xdr:rowOff>0</xdr:rowOff>
        </xdr:to>
        <xdr:sp macro="" textlink="">
          <xdr:nvSpPr>
            <xdr:cNvPr id="4446" name="Button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366</xdr:row>
          <xdr:rowOff>0</xdr:rowOff>
        </xdr:from>
        <xdr:to>
          <xdr:col>2</xdr:col>
          <xdr:colOff>0</xdr:colOff>
          <xdr:row>367</xdr:row>
          <xdr:rowOff>0</xdr:rowOff>
        </xdr:to>
        <xdr:sp macro="" textlink="">
          <xdr:nvSpPr>
            <xdr:cNvPr id="4447" name="Button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367</xdr:row>
          <xdr:rowOff>0</xdr:rowOff>
        </xdr:from>
        <xdr:to>
          <xdr:col>2</xdr:col>
          <xdr:colOff>0</xdr:colOff>
          <xdr:row>368</xdr:row>
          <xdr:rowOff>0</xdr:rowOff>
        </xdr:to>
        <xdr:sp macro="" textlink="">
          <xdr:nvSpPr>
            <xdr:cNvPr id="4448" name="Button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368</xdr:row>
          <xdr:rowOff>0</xdr:rowOff>
        </xdr:from>
        <xdr:to>
          <xdr:col>2</xdr:col>
          <xdr:colOff>0</xdr:colOff>
          <xdr:row>369</xdr:row>
          <xdr:rowOff>0</xdr:rowOff>
        </xdr:to>
        <xdr:sp macro="" textlink="">
          <xdr:nvSpPr>
            <xdr:cNvPr id="4449" name="Button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369</xdr:row>
          <xdr:rowOff>0</xdr:rowOff>
        </xdr:from>
        <xdr:to>
          <xdr:col>2</xdr:col>
          <xdr:colOff>0</xdr:colOff>
          <xdr:row>370</xdr:row>
          <xdr:rowOff>0</xdr:rowOff>
        </xdr:to>
        <xdr:sp macro="" textlink="">
          <xdr:nvSpPr>
            <xdr:cNvPr id="4450" name="Button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370</xdr:row>
          <xdr:rowOff>0</xdr:rowOff>
        </xdr:from>
        <xdr:to>
          <xdr:col>2</xdr:col>
          <xdr:colOff>0</xdr:colOff>
          <xdr:row>371</xdr:row>
          <xdr:rowOff>0</xdr:rowOff>
        </xdr:to>
        <xdr:sp macro="" textlink="">
          <xdr:nvSpPr>
            <xdr:cNvPr id="4451" name="Button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371</xdr:row>
          <xdr:rowOff>0</xdr:rowOff>
        </xdr:from>
        <xdr:to>
          <xdr:col>2</xdr:col>
          <xdr:colOff>0</xdr:colOff>
          <xdr:row>372</xdr:row>
          <xdr:rowOff>0</xdr:rowOff>
        </xdr:to>
        <xdr:sp macro="" textlink="">
          <xdr:nvSpPr>
            <xdr:cNvPr id="4452" name="Button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372</xdr:row>
          <xdr:rowOff>0</xdr:rowOff>
        </xdr:from>
        <xdr:to>
          <xdr:col>2</xdr:col>
          <xdr:colOff>0</xdr:colOff>
          <xdr:row>373</xdr:row>
          <xdr:rowOff>0</xdr:rowOff>
        </xdr:to>
        <xdr:sp macro="" textlink="">
          <xdr:nvSpPr>
            <xdr:cNvPr id="4453" name="Button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373</xdr:row>
          <xdr:rowOff>0</xdr:rowOff>
        </xdr:from>
        <xdr:to>
          <xdr:col>2</xdr:col>
          <xdr:colOff>0</xdr:colOff>
          <xdr:row>374</xdr:row>
          <xdr:rowOff>0</xdr:rowOff>
        </xdr:to>
        <xdr:sp macro="" textlink="">
          <xdr:nvSpPr>
            <xdr:cNvPr id="4454" name="Button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374</xdr:row>
          <xdr:rowOff>0</xdr:rowOff>
        </xdr:from>
        <xdr:to>
          <xdr:col>2</xdr:col>
          <xdr:colOff>0</xdr:colOff>
          <xdr:row>375</xdr:row>
          <xdr:rowOff>0</xdr:rowOff>
        </xdr:to>
        <xdr:sp macro="" textlink="">
          <xdr:nvSpPr>
            <xdr:cNvPr id="4455" name="Button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375</xdr:row>
          <xdr:rowOff>0</xdr:rowOff>
        </xdr:from>
        <xdr:to>
          <xdr:col>2</xdr:col>
          <xdr:colOff>0</xdr:colOff>
          <xdr:row>376</xdr:row>
          <xdr:rowOff>0</xdr:rowOff>
        </xdr:to>
        <xdr:sp macro="" textlink="">
          <xdr:nvSpPr>
            <xdr:cNvPr id="4456" name="Button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376</xdr:row>
          <xdr:rowOff>0</xdr:rowOff>
        </xdr:from>
        <xdr:to>
          <xdr:col>2</xdr:col>
          <xdr:colOff>0</xdr:colOff>
          <xdr:row>377</xdr:row>
          <xdr:rowOff>0</xdr:rowOff>
        </xdr:to>
        <xdr:sp macro="" textlink="">
          <xdr:nvSpPr>
            <xdr:cNvPr id="4457" name="Button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377</xdr:row>
          <xdr:rowOff>0</xdr:rowOff>
        </xdr:from>
        <xdr:to>
          <xdr:col>2</xdr:col>
          <xdr:colOff>0</xdr:colOff>
          <xdr:row>378</xdr:row>
          <xdr:rowOff>0</xdr:rowOff>
        </xdr:to>
        <xdr:sp macro="" textlink="">
          <xdr:nvSpPr>
            <xdr:cNvPr id="4458" name="Button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378</xdr:row>
          <xdr:rowOff>0</xdr:rowOff>
        </xdr:from>
        <xdr:to>
          <xdr:col>2</xdr:col>
          <xdr:colOff>0</xdr:colOff>
          <xdr:row>379</xdr:row>
          <xdr:rowOff>0</xdr:rowOff>
        </xdr:to>
        <xdr:sp macro="" textlink="">
          <xdr:nvSpPr>
            <xdr:cNvPr id="4459" name="Button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379</xdr:row>
          <xdr:rowOff>0</xdr:rowOff>
        </xdr:from>
        <xdr:to>
          <xdr:col>2</xdr:col>
          <xdr:colOff>0</xdr:colOff>
          <xdr:row>380</xdr:row>
          <xdr:rowOff>0</xdr:rowOff>
        </xdr:to>
        <xdr:sp macro="" textlink="">
          <xdr:nvSpPr>
            <xdr:cNvPr id="4460" name="Button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380</xdr:row>
          <xdr:rowOff>0</xdr:rowOff>
        </xdr:from>
        <xdr:to>
          <xdr:col>2</xdr:col>
          <xdr:colOff>0</xdr:colOff>
          <xdr:row>381</xdr:row>
          <xdr:rowOff>0</xdr:rowOff>
        </xdr:to>
        <xdr:sp macro="" textlink="">
          <xdr:nvSpPr>
            <xdr:cNvPr id="4461" name="Button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381</xdr:row>
          <xdr:rowOff>0</xdr:rowOff>
        </xdr:from>
        <xdr:to>
          <xdr:col>2</xdr:col>
          <xdr:colOff>0</xdr:colOff>
          <xdr:row>382</xdr:row>
          <xdr:rowOff>0</xdr:rowOff>
        </xdr:to>
        <xdr:sp macro="" textlink="">
          <xdr:nvSpPr>
            <xdr:cNvPr id="4462" name="Button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382</xdr:row>
          <xdr:rowOff>0</xdr:rowOff>
        </xdr:from>
        <xdr:to>
          <xdr:col>2</xdr:col>
          <xdr:colOff>0</xdr:colOff>
          <xdr:row>383</xdr:row>
          <xdr:rowOff>0</xdr:rowOff>
        </xdr:to>
        <xdr:sp macro="" textlink="">
          <xdr:nvSpPr>
            <xdr:cNvPr id="4463" name="Button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383</xdr:row>
          <xdr:rowOff>0</xdr:rowOff>
        </xdr:from>
        <xdr:to>
          <xdr:col>2</xdr:col>
          <xdr:colOff>0</xdr:colOff>
          <xdr:row>384</xdr:row>
          <xdr:rowOff>0</xdr:rowOff>
        </xdr:to>
        <xdr:sp macro="" textlink="">
          <xdr:nvSpPr>
            <xdr:cNvPr id="4464" name="Button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384</xdr:row>
          <xdr:rowOff>0</xdr:rowOff>
        </xdr:from>
        <xdr:to>
          <xdr:col>2</xdr:col>
          <xdr:colOff>0</xdr:colOff>
          <xdr:row>385</xdr:row>
          <xdr:rowOff>0</xdr:rowOff>
        </xdr:to>
        <xdr:sp macro="" textlink="">
          <xdr:nvSpPr>
            <xdr:cNvPr id="4465" name="Button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385</xdr:row>
          <xdr:rowOff>0</xdr:rowOff>
        </xdr:from>
        <xdr:to>
          <xdr:col>2</xdr:col>
          <xdr:colOff>0</xdr:colOff>
          <xdr:row>386</xdr:row>
          <xdr:rowOff>0</xdr:rowOff>
        </xdr:to>
        <xdr:sp macro="" textlink="">
          <xdr:nvSpPr>
            <xdr:cNvPr id="4466" name="Button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386</xdr:row>
          <xdr:rowOff>0</xdr:rowOff>
        </xdr:from>
        <xdr:to>
          <xdr:col>2</xdr:col>
          <xdr:colOff>0</xdr:colOff>
          <xdr:row>387</xdr:row>
          <xdr:rowOff>0</xdr:rowOff>
        </xdr:to>
        <xdr:sp macro="" textlink="">
          <xdr:nvSpPr>
            <xdr:cNvPr id="4467" name="Button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387</xdr:row>
          <xdr:rowOff>0</xdr:rowOff>
        </xdr:from>
        <xdr:to>
          <xdr:col>2</xdr:col>
          <xdr:colOff>0</xdr:colOff>
          <xdr:row>388</xdr:row>
          <xdr:rowOff>0</xdr:rowOff>
        </xdr:to>
        <xdr:sp macro="" textlink="">
          <xdr:nvSpPr>
            <xdr:cNvPr id="4468" name="Button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388</xdr:row>
          <xdr:rowOff>0</xdr:rowOff>
        </xdr:from>
        <xdr:to>
          <xdr:col>2</xdr:col>
          <xdr:colOff>0</xdr:colOff>
          <xdr:row>389</xdr:row>
          <xdr:rowOff>0</xdr:rowOff>
        </xdr:to>
        <xdr:sp macro="" textlink="">
          <xdr:nvSpPr>
            <xdr:cNvPr id="4469" name="Button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389</xdr:row>
          <xdr:rowOff>0</xdr:rowOff>
        </xdr:from>
        <xdr:to>
          <xdr:col>2</xdr:col>
          <xdr:colOff>0</xdr:colOff>
          <xdr:row>390</xdr:row>
          <xdr:rowOff>0</xdr:rowOff>
        </xdr:to>
        <xdr:sp macro="" textlink="">
          <xdr:nvSpPr>
            <xdr:cNvPr id="4470" name="Button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390</xdr:row>
          <xdr:rowOff>0</xdr:rowOff>
        </xdr:from>
        <xdr:to>
          <xdr:col>2</xdr:col>
          <xdr:colOff>0</xdr:colOff>
          <xdr:row>391</xdr:row>
          <xdr:rowOff>0</xdr:rowOff>
        </xdr:to>
        <xdr:sp macro="" textlink="">
          <xdr:nvSpPr>
            <xdr:cNvPr id="4471" name="Button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391</xdr:row>
          <xdr:rowOff>0</xdr:rowOff>
        </xdr:from>
        <xdr:to>
          <xdr:col>2</xdr:col>
          <xdr:colOff>0</xdr:colOff>
          <xdr:row>392</xdr:row>
          <xdr:rowOff>0</xdr:rowOff>
        </xdr:to>
        <xdr:sp macro="" textlink="">
          <xdr:nvSpPr>
            <xdr:cNvPr id="4472" name="Button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392</xdr:row>
          <xdr:rowOff>0</xdr:rowOff>
        </xdr:from>
        <xdr:to>
          <xdr:col>2</xdr:col>
          <xdr:colOff>0</xdr:colOff>
          <xdr:row>393</xdr:row>
          <xdr:rowOff>0</xdr:rowOff>
        </xdr:to>
        <xdr:sp macro="" textlink="">
          <xdr:nvSpPr>
            <xdr:cNvPr id="4473" name="Button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393</xdr:row>
          <xdr:rowOff>0</xdr:rowOff>
        </xdr:from>
        <xdr:to>
          <xdr:col>2</xdr:col>
          <xdr:colOff>0</xdr:colOff>
          <xdr:row>394</xdr:row>
          <xdr:rowOff>0</xdr:rowOff>
        </xdr:to>
        <xdr:sp macro="" textlink="">
          <xdr:nvSpPr>
            <xdr:cNvPr id="4474" name="Button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394</xdr:row>
          <xdr:rowOff>0</xdr:rowOff>
        </xdr:from>
        <xdr:to>
          <xdr:col>2</xdr:col>
          <xdr:colOff>0</xdr:colOff>
          <xdr:row>395</xdr:row>
          <xdr:rowOff>0</xdr:rowOff>
        </xdr:to>
        <xdr:sp macro="" textlink="">
          <xdr:nvSpPr>
            <xdr:cNvPr id="4475" name="Button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395</xdr:row>
          <xdr:rowOff>0</xdr:rowOff>
        </xdr:from>
        <xdr:to>
          <xdr:col>2</xdr:col>
          <xdr:colOff>0</xdr:colOff>
          <xdr:row>396</xdr:row>
          <xdr:rowOff>0</xdr:rowOff>
        </xdr:to>
        <xdr:sp macro="" textlink="">
          <xdr:nvSpPr>
            <xdr:cNvPr id="4476" name="Button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396</xdr:row>
          <xdr:rowOff>0</xdr:rowOff>
        </xdr:from>
        <xdr:to>
          <xdr:col>2</xdr:col>
          <xdr:colOff>0</xdr:colOff>
          <xdr:row>397</xdr:row>
          <xdr:rowOff>0</xdr:rowOff>
        </xdr:to>
        <xdr:sp macro="" textlink="">
          <xdr:nvSpPr>
            <xdr:cNvPr id="4477" name="Button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397</xdr:row>
          <xdr:rowOff>0</xdr:rowOff>
        </xdr:from>
        <xdr:to>
          <xdr:col>2</xdr:col>
          <xdr:colOff>0</xdr:colOff>
          <xdr:row>398</xdr:row>
          <xdr:rowOff>0</xdr:rowOff>
        </xdr:to>
        <xdr:sp macro="" textlink="">
          <xdr:nvSpPr>
            <xdr:cNvPr id="4478" name="Button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398</xdr:row>
          <xdr:rowOff>0</xdr:rowOff>
        </xdr:from>
        <xdr:to>
          <xdr:col>2</xdr:col>
          <xdr:colOff>0</xdr:colOff>
          <xdr:row>399</xdr:row>
          <xdr:rowOff>0</xdr:rowOff>
        </xdr:to>
        <xdr:sp macro="" textlink="">
          <xdr:nvSpPr>
            <xdr:cNvPr id="4479" name="Button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399</xdr:row>
          <xdr:rowOff>0</xdr:rowOff>
        </xdr:from>
        <xdr:to>
          <xdr:col>2</xdr:col>
          <xdr:colOff>0</xdr:colOff>
          <xdr:row>400</xdr:row>
          <xdr:rowOff>0</xdr:rowOff>
        </xdr:to>
        <xdr:sp macro="" textlink="">
          <xdr:nvSpPr>
            <xdr:cNvPr id="4480" name="Button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400</xdr:row>
          <xdr:rowOff>0</xdr:rowOff>
        </xdr:from>
        <xdr:to>
          <xdr:col>2</xdr:col>
          <xdr:colOff>0</xdr:colOff>
          <xdr:row>401</xdr:row>
          <xdr:rowOff>0</xdr:rowOff>
        </xdr:to>
        <xdr:sp macro="" textlink="">
          <xdr:nvSpPr>
            <xdr:cNvPr id="4481" name="Button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401</xdr:row>
          <xdr:rowOff>0</xdr:rowOff>
        </xdr:from>
        <xdr:to>
          <xdr:col>2</xdr:col>
          <xdr:colOff>0</xdr:colOff>
          <xdr:row>402</xdr:row>
          <xdr:rowOff>0</xdr:rowOff>
        </xdr:to>
        <xdr:sp macro="" textlink="">
          <xdr:nvSpPr>
            <xdr:cNvPr id="4482" name="Button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402</xdr:row>
          <xdr:rowOff>0</xdr:rowOff>
        </xdr:from>
        <xdr:to>
          <xdr:col>2</xdr:col>
          <xdr:colOff>0</xdr:colOff>
          <xdr:row>403</xdr:row>
          <xdr:rowOff>0</xdr:rowOff>
        </xdr:to>
        <xdr:sp macro="" textlink="">
          <xdr:nvSpPr>
            <xdr:cNvPr id="4483" name="Button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403</xdr:row>
          <xdr:rowOff>0</xdr:rowOff>
        </xdr:from>
        <xdr:to>
          <xdr:col>2</xdr:col>
          <xdr:colOff>0</xdr:colOff>
          <xdr:row>404</xdr:row>
          <xdr:rowOff>0</xdr:rowOff>
        </xdr:to>
        <xdr:sp macro="" textlink="">
          <xdr:nvSpPr>
            <xdr:cNvPr id="4484" name="Button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404</xdr:row>
          <xdr:rowOff>0</xdr:rowOff>
        </xdr:from>
        <xdr:to>
          <xdr:col>2</xdr:col>
          <xdr:colOff>0</xdr:colOff>
          <xdr:row>405</xdr:row>
          <xdr:rowOff>0</xdr:rowOff>
        </xdr:to>
        <xdr:sp macro="" textlink="">
          <xdr:nvSpPr>
            <xdr:cNvPr id="4485" name="Button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405</xdr:row>
          <xdr:rowOff>0</xdr:rowOff>
        </xdr:from>
        <xdr:to>
          <xdr:col>2</xdr:col>
          <xdr:colOff>0</xdr:colOff>
          <xdr:row>406</xdr:row>
          <xdr:rowOff>0</xdr:rowOff>
        </xdr:to>
        <xdr:sp macro="" textlink="">
          <xdr:nvSpPr>
            <xdr:cNvPr id="4486" name="Button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406</xdr:row>
          <xdr:rowOff>0</xdr:rowOff>
        </xdr:from>
        <xdr:to>
          <xdr:col>2</xdr:col>
          <xdr:colOff>0</xdr:colOff>
          <xdr:row>407</xdr:row>
          <xdr:rowOff>0</xdr:rowOff>
        </xdr:to>
        <xdr:sp macro="" textlink="">
          <xdr:nvSpPr>
            <xdr:cNvPr id="4487" name="Button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407</xdr:row>
          <xdr:rowOff>0</xdr:rowOff>
        </xdr:from>
        <xdr:to>
          <xdr:col>2</xdr:col>
          <xdr:colOff>0</xdr:colOff>
          <xdr:row>408</xdr:row>
          <xdr:rowOff>0</xdr:rowOff>
        </xdr:to>
        <xdr:sp macro="" textlink="">
          <xdr:nvSpPr>
            <xdr:cNvPr id="4488" name="Button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408</xdr:row>
          <xdr:rowOff>0</xdr:rowOff>
        </xdr:from>
        <xdr:to>
          <xdr:col>2</xdr:col>
          <xdr:colOff>0</xdr:colOff>
          <xdr:row>409</xdr:row>
          <xdr:rowOff>0</xdr:rowOff>
        </xdr:to>
        <xdr:sp macro="" textlink="">
          <xdr:nvSpPr>
            <xdr:cNvPr id="4489" name="Button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409</xdr:row>
          <xdr:rowOff>0</xdr:rowOff>
        </xdr:from>
        <xdr:to>
          <xdr:col>2</xdr:col>
          <xdr:colOff>0</xdr:colOff>
          <xdr:row>410</xdr:row>
          <xdr:rowOff>0</xdr:rowOff>
        </xdr:to>
        <xdr:sp macro="" textlink="">
          <xdr:nvSpPr>
            <xdr:cNvPr id="4490" name="Button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410</xdr:row>
          <xdr:rowOff>0</xdr:rowOff>
        </xdr:from>
        <xdr:to>
          <xdr:col>2</xdr:col>
          <xdr:colOff>0</xdr:colOff>
          <xdr:row>411</xdr:row>
          <xdr:rowOff>0</xdr:rowOff>
        </xdr:to>
        <xdr:sp macro="" textlink="">
          <xdr:nvSpPr>
            <xdr:cNvPr id="4491" name="Button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411</xdr:row>
          <xdr:rowOff>0</xdr:rowOff>
        </xdr:from>
        <xdr:to>
          <xdr:col>2</xdr:col>
          <xdr:colOff>0</xdr:colOff>
          <xdr:row>412</xdr:row>
          <xdr:rowOff>0</xdr:rowOff>
        </xdr:to>
        <xdr:sp macro="" textlink="">
          <xdr:nvSpPr>
            <xdr:cNvPr id="4492" name="Button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412</xdr:row>
          <xdr:rowOff>0</xdr:rowOff>
        </xdr:from>
        <xdr:to>
          <xdr:col>2</xdr:col>
          <xdr:colOff>0</xdr:colOff>
          <xdr:row>413</xdr:row>
          <xdr:rowOff>0</xdr:rowOff>
        </xdr:to>
        <xdr:sp macro="" textlink="">
          <xdr:nvSpPr>
            <xdr:cNvPr id="4493" name="Button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413</xdr:row>
          <xdr:rowOff>0</xdr:rowOff>
        </xdr:from>
        <xdr:to>
          <xdr:col>2</xdr:col>
          <xdr:colOff>0</xdr:colOff>
          <xdr:row>414</xdr:row>
          <xdr:rowOff>0</xdr:rowOff>
        </xdr:to>
        <xdr:sp macro="" textlink="">
          <xdr:nvSpPr>
            <xdr:cNvPr id="4494" name="Button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414</xdr:row>
          <xdr:rowOff>0</xdr:rowOff>
        </xdr:from>
        <xdr:to>
          <xdr:col>2</xdr:col>
          <xdr:colOff>0</xdr:colOff>
          <xdr:row>415</xdr:row>
          <xdr:rowOff>0</xdr:rowOff>
        </xdr:to>
        <xdr:sp macro="" textlink="">
          <xdr:nvSpPr>
            <xdr:cNvPr id="4495" name="Button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415</xdr:row>
          <xdr:rowOff>0</xdr:rowOff>
        </xdr:from>
        <xdr:to>
          <xdr:col>2</xdr:col>
          <xdr:colOff>0</xdr:colOff>
          <xdr:row>416</xdr:row>
          <xdr:rowOff>0</xdr:rowOff>
        </xdr:to>
        <xdr:sp macro="" textlink="">
          <xdr:nvSpPr>
            <xdr:cNvPr id="4496" name="Button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416</xdr:row>
          <xdr:rowOff>0</xdr:rowOff>
        </xdr:from>
        <xdr:to>
          <xdr:col>2</xdr:col>
          <xdr:colOff>0</xdr:colOff>
          <xdr:row>417</xdr:row>
          <xdr:rowOff>0</xdr:rowOff>
        </xdr:to>
        <xdr:sp macro="" textlink="">
          <xdr:nvSpPr>
            <xdr:cNvPr id="4497" name="Button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417</xdr:row>
          <xdr:rowOff>0</xdr:rowOff>
        </xdr:from>
        <xdr:to>
          <xdr:col>2</xdr:col>
          <xdr:colOff>0</xdr:colOff>
          <xdr:row>418</xdr:row>
          <xdr:rowOff>0</xdr:rowOff>
        </xdr:to>
        <xdr:sp macro="" textlink="">
          <xdr:nvSpPr>
            <xdr:cNvPr id="4498" name="Button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418</xdr:row>
          <xdr:rowOff>0</xdr:rowOff>
        </xdr:from>
        <xdr:to>
          <xdr:col>2</xdr:col>
          <xdr:colOff>0</xdr:colOff>
          <xdr:row>419</xdr:row>
          <xdr:rowOff>0</xdr:rowOff>
        </xdr:to>
        <xdr:sp macro="" textlink="">
          <xdr:nvSpPr>
            <xdr:cNvPr id="4499" name="Button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419</xdr:row>
          <xdr:rowOff>0</xdr:rowOff>
        </xdr:from>
        <xdr:to>
          <xdr:col>2</xdr:col>
          <xdr:colOff>0</xdr:colOff>
          <xdr:row>420</xdr:row>
          <xdr:rowOff>0</xdr:rowOff>
        </xdr:to>
        <xdr:sp macro="" textlink="">
          <xdr:nvSpPr>
            <xdr:cNvPr id="4500" name="Button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420</xdr:row>
          <xdr:rowOff>0</xdr:rowOff>
        </xdr:from>
        <xdr:to>
          <xdr:col>2</xdr:col>
          <xdr:colOff>0</xdr:colOff>
          <xdr:row>421</xdr:row>
          <xdr:rowOff>0</xdr:rowOff>
        </xdr:to>
        <xdr:sp macro="" textlink="">
          <xdr:nvSpPr>
            <xdr:cNvPr id="4501" name="Button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421</xdr:row>
          <xdr:rowOff>0</xdr:rowOff>
        </xdr:from>
        <xdr:to>
          <xdr:col>2</xdr:col>
          <xdr:colOff>0</xdr:colOff>
          <xdr:row>422</xdr:row>
          <xdr:rowOff>0</xdr:rowOff>
        </xdr:to>
        <xdr:sp macro="" textlink="">
          <xdr:nvSpPr>
            <xdr:cNvPr id="4502" name="Button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422</xdr:row>
          <xdr:rowOff>0</xdr:rowOff>
        </xdr:from>
        <xdr:to>
          <xdr:col>2</xdr:col>
          <xdr:colOff>0</xdr:colOff>
          <xdr:row>423</xdr:row>
          <xdr:rowOff>0</xdr:rowOff>
        </xdr:to>
        <xdr:sp macro="" textlink="">
          <xdr:nvSpPr>
            <xdr:cNvPr id="4503" name="Button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423</xdr:row>
          <xdr:rowOff>0</xdr:rowOff>
        </xdr:from>
        <xdr:to>
          <xdr:col>2</xdr:col>
          <xdr:colOff>0</xdr:colOff>
          <xdr:row>424</xdr:row>
          <xdr:rowOff>0</xdr:rowOff>
        </xdr:to>
        <xdr:sp macro="" textlink="">
          <xdr:nvSpPr>
            <xdr:cNvPr id="4504" name="Button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424</xdr:row>
          <xdr:rowOff>0</xdr:rowOff>
        </xdr:from>
        <xdr:to>
          <xdr:col>2</xdr:col>
          <xdr:colOff>0</xdr:colOff>
          <xdr:row>425</xdr:row>
          <xdr:rowOff>0</xdr:rowOff>
        </xdr:to>
        <xdr:sp macro="" textlink="">
          <xdr:nvSpPr>
            <xdr:cNvPr id="4505" name="Button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425</xdr:row>
          <xdr:rowOff>0</xdr:rowOff>
        </xdr:from>
        <xdr:to>
          <xdr:col>2</xdr:col>
          <xdr:colOff>0</xdr:colOff>
          <xdr:row>426</xdr:row>
          <xdr:rowOff>0</xdr:rowOff>
        </xdr:to>
        <xdr:sp macro="" textlink="">
          <xdr:nvSpPr>
            <xdr:cNvPr id="4506" name="Button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426</xdr:row>
          <xdr:rowOff>0</xdr:rowOff>
        </xdr:from>
        <xdr:to>
          <xdr:col>2</xdr:col>
          <xdr:colOff>0</xdr:colOff>
          <xdr:row>427</xdr:row>
          <xdr:rowOff>0</xdr:rowOff>
        </xdr:to>
        <xdr:sp macro="" textlink="">
          <xdr:nvSpPr>
            <xdr:cNvPr id="4507" name="Button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427</xdr:row>
          <xdr:rowOff>0</xdr:rowOff>
        </xdr:from>
        <xdr:to>
          <xdr:col>2</xdr:col>
          <xdr:colOff>0</xdr:colOff>
          <xdr:row>428</xdr:row>
          <xdr:rowOff>0</xdr:rowOff>
        </xdr:to>
        <xdr:sp macro="" textlink="">
          <xdr:nvSpPr>
            <xdr:cNvPr id="4508" name="Button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428</xdr:row>
          <xdr:rowOff>0</xdr:rowOff>
        </xdr:from>
        <xdr:to>
          <xdr:col>2</xdr:col>
          <xdr:colOff>0</xdr:colOff>
          <xdr:row>429</xdr:row>
          <xdr:rowOff>0</xdr:rowOff>
        </xdr:to>
        <xdr:sp macro="" textlink="">
          <xdr:nvSpPr>
            <xdr:cNvPr id="4509" name="Button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429</xdr:row>
          <xdr:rowOff>0</xdr:rowOff>
        </xdr:from>
        <xdr:to>
          <xdr:col>2</xdr:col>
          <xdr:colOff>0</xdr:colOff>
          <xdr:row>430</xdr:row>
          <xdr:rowOff>0</xdr:rowOff>
        </xdr:to>
        <xdr:sp macro="" textlink="">
          <xdr:nvSpPr>
            <xdr:cNvPr id="4510" name="Button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430</xdr:row>
          <xdr:rowOff>0</xdr:rowOff>
        </xdr:from>
        <xdr:to>
          <xdr:col>2</xdr:col>
          <xdr:colOff>0</xdr:colOff>
          <xdr:row>431</xdr:row>
          <xdr:rowOff>0</xdr:rowOff>
        </xdr:to>
        <xdr:sp macro="" textlink="">
          <xdr:nvSpPr>
            <xdr:cNvPr id="4511" name="Button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431</xdr:row>
          <xdr:rowOff>0</xdr:rowOff>
        </xdr:from>
        <xdr:to>
          <xdr:col>2</xdr:col>
          <xdr:colOff>0</xdr:colOff>
          <xdr:row>432</xdr:row>
          <xdr:rowOff>0</xdr:rowOff>
        </xdr:to>
        <xdr:sp macro="" textlink="">
          <xdr:nvSpPr>
            <xdr:cNvPr id="4512" name="Button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432</xdr:row>
          <xdr:rowOff>0</xdr:rowOff>
        </xdr:from>
        <xdr:to>
          <xdr:col>2</xdr:col>
          <xdr:colOff>0</xdr:colOff>
          <xdr:row>433</xdr:row>
          <xdr:rowOff>0</xdr:rowOff>
        </xdr:to>
        <xdr:sp macro="" textlink="">
          <xdr:nvSpPr>
            <xdr:cNvPr id="4513" name="Button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433</xdr:row>
          <xdr:rowOff>0</xdr:rowOff>
        </xdr:from>
        <xdr:to>
          <xdr:col>2</xdr:col>
          <xdr:colOff>0</xdr:colOff>
          <xdr:row>434</xdr:row>
          <xdr:rowOff>0</xdr:rowOff>
        </xdr:to>
        <xdr:sp macro="" textlink="">
          <xdr:nvSpPr>
            <xdr:cNvPr id="4514" name="Button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434</xdr:row>
          <xdr:rowOff>0</xdr:rowOff>
        </xdr:from>
        <xdr:to>
          <xdr:col>2</xdr:col>
          <xdr:colOff>0</xdr:colOff>
          <xdr:row>435</xdr:row>
          <xdr:rowOff>0</xdr:rowOff>
        </xdr:to>
        <xdr:sp macro="" textlink="">
          <xdr:nvSpPr>
            <xdr:cNvPr id="4515" name="Button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435</xdr:row>
          <xdr:rowOff>0</xdr:rowOff>
        </xdr:from>
        <xdr:to>
          <xdr:col>2</xdr:col>
          <xdr:colOff>0</xdr:colOff>
          <xdr:row>436</xdr:row>
          <xdr:rowOff>0</xdr:rowOff>
        </xdr:to>
        <xdr:sp macro="" textlink="">
          <xdr:nvSpPr>
            <xdr:cNvPr id="4516" name="Button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436</xdr:row>
          <xdr:rowOff>0</xdr:rowOff>
        </xdr:from>
        <xdr:to>
          <xdr:col>2</xdr:col>
          <xdr:colOff>0</xdr:colOff>
          <xdr:row>437</xdr:row>
          <xdr:rowOff>0</xdr:rowOff>
        </xdr:to>
        <xdr:sp macro="" textlink="">
          <xdr:nvSpPr>
            <xdr:cNvPr id="4517" name="Button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437</xdr:row>
          <xdr:rowOff>0</xdr:rowOff>
        </xdr:from>
        <xdr:to>
          <xdr:col>2</xdr:col>
          <xdr:colOff>0</xdr:colOff>
          <xdr:row>438</xdr:row>
          <xdr:rowOff>0</xdr:rowOff>
        </xdr:to>
        <xdr:sp macro="" textlink="">
          <xdr:nvSpPr>
            <xdr:cNvPr id="4518" name="Button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438</xdr:row>
          <xdr:rowOff>0</xdr:rowOff>
        </xdr:from>
        <xdr:to>
          <xdr:col>2</xdr:col>
          <xdr:colOff>0</xdr:colOff>
          <xdr:row>439</xdr:row>
          <xdr:rowOff>0</xdr:rowOff>
        </xdr:to>
        <xdr:sp macro="" textlink="">
          <xdr:nvSpPr>
            <xdr:cNvPr id="4519" name="Button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439</xdr:row>
          <xdr:rowOff>0</xdr:rowOff>
        </xdr:from>
        <xdr:to>
          <xdr:col>2</xdr:col>
          <xdr:colOff>0</xdr:colOff>
          <xdr:row>440</xdr:row>
          <xdr:rowOff>0</xdr:rowOff>
        </xdr:to>
        <xdr:sp macro="" textlink="">
          <xdr:nvSpPr>
            <xdr:cNvPr id="4520" name="Button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440</xdr:row>
          <xdr:rowOff>0</xdr:rowOff>
        </xdr:from>
        <xdr:to>
          <xdr:col>2</xdr:col>
          <xdr:colOff>0</xdr:colOff>
          <xdr:row>441</xdr:row>
          <xdr:rowOff>0</xdr:rowOff>
        </xdr:to>
        <xdr:sp macro="" textlink="">
          <xdr:nvSpPr>
            <xdr:cNvPr id="4521" name="Button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441</xdr:row>
          <xdr:rowOff>0</xdr:rowOff>
        </xdr:from>
        <xdr:to>
          <xdr:col>2</xdr:col>
          <xdr:colOff>0</xdr:colOff>
          <xdr:row>442</xdr:row>
          <xdr:rowOff>0</xdr:rowOff>
        </xdr:to>
        <xdr:sp macro="" textlink="">
          <xdr:nvSpPr>
            <xdr:cNvPr id="4522" name="Button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4523" name="type 1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FIT vs. Pressure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4524" name="type 2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DOX_CTD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4525" name="type 3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File Pair 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4526" name="Button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MAKE/UPDATE CHART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4527" name="Button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CREATE CAL CTRL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4528" name="Button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INCLUDE/EXCLUDE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tienG\AppData\Roaming\Microsoft\AddIns\compare22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oad New Macro"/>
      <sheetName val="Format Macro"/>
      <sheetName val="Fit Macros"/>
      <sheetName val="Fit Button Macro"/>
      <sheetName val="Fill Fit Macros"/>
      <sheetName val="Make Chart Macros"/>
      <sheetName val="Filter Macros"/>
      <sheetName val="Create Calib Macros"/>
      <sheetName val="Fit Dialog"/>
      <sheetName val="Chart Dialog"/>
      <sheetName val="Filter Dialog"/>
      <sheetName val="Calib Dialog"/>
    </sheetNames>
    <definedNames>
      <definedName name="create_calib_control"/>
      <definedName name="curve_fit"/>
      <definedName name="fill_fit_table1"/>
      <definedName name="fill_fit_table2"/>
      <definedName name="fill_fit_table3"/>
      <definedName name="filter_records"/>
      <definedName name="Fit_Use"/>
      <definedName name="make_fit_chart"/>
      <definedName name="PlotAvgVsValues 11, 4"/>
      <definedName name="PlotAvgVsValues 11, 8"/>
    </definedNames>
    <sheetDataSet>
      <sheetData sheetId="0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8.xml"/><Relationship Id="rId299" Type="http://schemas.openxmlformats.org/officeDocument/2006/relationships/ctrlProp" Target="../ctrlProps/ctrlProp300.xml"/><Relationship Id="rId21" Type="http://schemas.openxmlformats.org/officeDocument/2006/relationships/ctrlProp" Target="../ctrlProps/ctrlProp22.xml"/><Relationship Id="rId63" Type="http://schemas.openxmlformats.org/officeDocument/2006/relationships/ctrlProp" Target="../ctrlProps/ctrlProp64.xml"/><Relationship Id="rId159" Type="http://schemas.openxmlformats.org/officeDocument/2006/relationships/ctrlProp" Target="../ctrlProps/ctrlProp160.xml"/><Relationship Id="rId324" Type="http://schemas.openxmlformats.org/officeDocument/2006/relationships/ctrlProp" Target="../ctrlProps/ctrlProp325.xml"/><Relationship Id="rId366" Type="http://schemas.openxmlformats.org/officeDocument/2006/relationships/ctrlProp" Target="../ctrlProps/ctrlProp367.xml"/><Relationship Id="rId170" Type="http://schemas.openxmlformats.org/officeDocument/2006/relationships/ctrlProp" Target="../ctrlProps/ctrlProp171.xml"/><Relationship Id="rId226" Type="http://schemas.openxmlformats.org/officeDocument/2006/relationships/ctrlProp" Target="../ctrlProps/ctrlProp227.xml"/><Relationship Id="rId433" Type="http://schemas.openxmlformats.org/officeDocument/2006/relationships/ctrlProp" Target="../ctrlProps/ctrlProp434.xml"/><Relationship Id="rId268" Type="http://schemas.openxmlformats.org/officeDocument/2006/relationships/ctrlProp" Target="../ctrlProps/ctrlProp269.xml"/><Relationship Id="rId32" Type="http://schemas.openxmlformats.org/officeDocument/2006/relationships/ctrlProp" Target="../ctrlProps/ctrlProp33.xml"/><Relationship Id="rId74" Type="http://schemas.openxmlformats.org/officeDocument/2006/relationships/ctrlProp" Target="../ctrlProps/ctrlProp75.xml"/><Relationship Id="rId128" Type="http://schemas.openxmlformats.org/officeDocument/2006/relationships/ctrlProp" Target="../ctrlProps/ctrlProp129.xml"/><Relationship Id="rId335" Type="http://schemas.openxmlformats.org/officeDocument/2006/relationships/ctrlProp" Target="../ctrlProps/ctrlProp336.xml"/><Relationship Id="rId377" Type="http://schemas.openxmlformats.org/officeDocument/2006/relationships/ctrlProp" Target="../ctrlProps/ctrlProp378.xml"/><Relationship Id="rId5" Type="http://schemas.openxmlformats.org/officeDocument/2006/relationships/ctrlProp" Target="../ctrlProps/ctrlProp6.xml"/><Relationship Id="rId181" Type="http://schemas.openxmlformats.org/officeDocument/2006/relationships/ctrlProp" Target="../ctrlProps/ctrlProp182.xml"/><Relationship Id="rId237" Type="http://schemas.openxmlformats.org/officeDocument/2006/relationships/ctrlProp" Target="../ctrlProps/ctrlProp238.xml"/><Relationship Id="rId402" Type="http://schemas.openxmlformats.org/officeDocument/2006/relationships/ctrlProp" Target="../ctrlProps/ctrlProp403.xml"/><Relationship Id="rId279" Type="http://schemas.openxmlformats.org/officeDocument/2006/relationships/ctrlProp" Target="../ctrlProps/ctrlProp280.xml"/><Relationship Id="rId43" Type="http://schemas.openxmlformats.org/officeDocument/2006/relationships/ctrlProp" Target="../ctrlProps/ctrlProp44.xml"/><Relationship Id="rId139" Type="http://schemas.openxmlformats.org/officeDocument/2006/relationships/ctrlProp" Target="../ctrlProps/ctrlProp140.xml"/><Relationship Id="rId290" Type="http://schemas.openxmlformats.org/officeDocument/2006/relationships/ctrlProp" Target="../ctrlProps/ctrlProp291.xml"/><Relationship Id="rId304" Type="http://schemas.openxmlformats.org/officeDocument/2006/relationships/ctrlProp" Target="../ctrlProps/ctrlProp305.xml"/><Relationship Id="rId346" Type="http://schemas.openxmlformats.org/officeDocument/2006/relationships/ctrlProp" Target="../ctrlProps/ctrlProp347.xml"/><Relationship Id="rId388" Type="http://schemas.openxmlformats.org/officeDocument/2006/relationships/ctrlProp" Target="../ctrlProps/ctrlProp389.xml"/><Relationship Id="rId85" Type="http://schemas.openxmlformats.org/officeDocument/2006/relationships/ctrlProp" Target="../ctrlProps/ctrlProp86.xml"/><Relationship Id="rId150" Type="http://schemas.openxmlformats.org/officeDocument/2006/relationships/ctrlProp" Target="../ctrlProps/ctrlProp151.xml"/><Relationship Id="rId192" Type="http://schemas.openxmlformats.org/officeDocument/2006/relationships/ctrlProp" Target="../ctrlProps/ctrlProp193.xml"/><Relationship Id="rId206" Type="http://schemas.openxmlformats.org/officeDocument/2006/relationships/ctrlProp" Target="../ctrlProps/ctrlProp207.xml"/><Relationship Id="rId413" Type="http://schemas.openxmlformats.org/officeDocument/2006/relationships/ctrlProp" Target="../ctrlProps/ctrlProp414.xml"/><Relationship Id="rId248" Type="http://schemas.openxmlformats.org/officeDocument/2006/relationships/ctrlProp" Target="../ctrlProps/ctrlProp249.xml"/><Relationship Id="rId269" Type="http://schemas.openxmlformats.org/officeDocument/2006/relationships/ctrlProp" Target="../ctrlProps/ctrlProp270.xml"/><Relationship Id="rId434" Type="http://schemas.openxmlformats.org/officeDocument/2006/relationships/ctrlProp" Target="../ctrlProps/ctrlProp435.xml"/><Relationship Id="rId12" Type="http://schemas.openxmlformats.org/officeDocument/2006/relationships/ctrlProp" Target="../ctrlProps/ctrlProp13.xml"/><Relationship Id="rId33" Type="http://schemas.openxmlformats.org/officeDocument/2006/relationships/ctrlProp" Target="../ctrlProps/ctrlProp34.xml"/><Relationship Id="rId108" Type="http://schemas.openxmlformats.org/officeDocument/2006/relationships/ctrlProp" Target="../ctrlProps/ctrlProp109.xml"/><Relationship Id="rId129" Type="http://schemas.openxmlformats.org/officeDocument/2006/relationships/ctrlProp" Target="../ctrlProps/ctrlProp130.xml"/><Relationship Id="rId280" Type="http://schemas.openxmlformats.org/officeDocument/2006/relationships/ctrlProp" Target="../ctrlProps/ctrlProp281.xml"/><Relationship Id="rId315" Type="http://schemas.openxmlformats.org/officeDocument/2006/relationships/ctrlProp" Target="../ctrlProps/ctrlProp316.xml"/><Relationship Id="rId336" Type="http://schemas.openxmlformats.org/officeDocument/2006/relationships/ctrlProp" Target="../ctrlProps/ctrlProp337.xml"/><Relationship Id="rId357" Type="http://schemas.openxmlformats.org/officeDocument/2006/relationships/ctrlProp" Target="../ctrlProps/ctrlProp358.xml"/><Relationship Id="rId54" Type="http://schemas.openxmlformats.org/officeDocument/2006/relationships/ctrlProp" Target="../ctrlProps/ctrlProp55.xml"/><Relationship Id="rId75" Type="http://schemas.openxmlformats.org/officeDocument/2006/relationships/ctrlProp" Target="../ctrlProps/ctrlProp76.xml"/><Relationship Id="rId96" Type="http://schemas.openxmlformats.org/officeDocument/2006/relationships/ctrlProp" Target="../ctrlProps/ctrlProp97.xml"/><Relationship Id="rId140" Type="http://schemas.openxmlformats.org/officeDocument/2006/relationships/ctrlProp" Target="../ctrlProps/ctrlProp141.xml"/><Relationship Id="rId161" Type="http://schemas.openxmlformats.org/officeDocument/2006/relationships/ctrlProp" Target="../ctrlProps/ctrlProp162.xml"/><Relationship Id="rId182" Type="http://schemas.openxmlformats.org/officeDocument/2006/relationships/ctrlProp" Target="../ctrlProps/ctrlProp183.xml"/><Relationship Id="rId217" Type="http://schemas.openxmlformats.org/officeDocument/2006/relationships/ctrlProp" Target="../ctrlProps/ctrlProp218.xml"/><Relationship Id="rId378" Type="http://schemas.openxmlformats.org/officeDocument/2006/relationships/ctrlProp" Target="../ctrlProps/ctrlProp379.xml"/><Relationship Id="rId399" Type="http://schemas.openxmlformats.org/officeDocument/2006/relationships/ctrlProp" Target="../ctrlProps/ctrlProp400.xml"/><Relationship Id="rId403" Type="http://schemas.openxmlformats.org/officeDocument/2006/relationships/ctrlProp" Target="../ctrlProps/ctrlProp404.xml"/><Relationship Id="rId6" Type="http://schemas.openxmlformats.org/officeDocument/2006/relationships/ctrlProp" Target="../ctrlProps/ctrlProp7.xml"/><Relationship Id="rId238" Type="http://schemas.openxmlformats.org/officeDocument/2006/relationships/ctrlProp" Target="../ctrlProps/ctrlProp239.xml"/><Relationship Id="rId259" Type="http://schemas.openxmlformats.org/officeDocument/2006/relationships/ctrlProp" Target="../ctrlProps/ctrlProp260.xml"/><Relationship Id="rId424" Type="http://schemas.openxmlformats.org/officeDocument/2006/relationships/ctrlProp" Target="../ctrlProps/ctrlProp425.xml"/><Relationship Id="rId23" Type="http://schemas.openxmlformats.org/officeDocument/2006/relationships/ctrlProp" Target="../ctrlProps/ctrlProp24.xml"/><Relationship Id="rId119" Type="http://schemas.openxmlformats.org/officeDocument/2006/relationships/ctrlProp" Target="../ctrlProps/ctrlProp120.xml"/><Relationship Id="rId270" Type="http://schemas.openxmlformats.org/officeDocument/2006/relationships/ctrlProp" Target="../ctrlProps/ctrlProp271.xml"/><Relationship Id="rId291" Type="http://schemas.openxmlformats.org/officeDocument/2006/relationships/ctrlProp" Target="../ctrlProps/ctrlProp292.xml"/><Relationship Id="rId305" Type="http://schemas.openxmlformats.org/officeDocument/2006/relationships/ctrlProp" Target="../ctrlProps/ctrlProp306.xml"/><Relationship Id="rId326" Type="http://schemas.openxmlformats.org/officeDocument/2006/relationships/ctrlProp" Target="../ctrlProps/ctrlProp327.xml"/><Relationship Id="rId347" Type="http://schemas.openxmlformats.org/officeDocument/2006/relationships/ctrlProp" Target="../ctrlProps/ctrlProp348.xml"/><Relationship Id="rId44" Type="http://schemas.openxmlformats.org/officeDocument/2006/relationships/ctrlProp" Target="../ctrlProps/ctrlProp45.xml"/><Relationship Id="rId65" Type="http://schemas.openxmlformats.org/officeDocument/2006/relationships/ctrlProp" Target="../ctrlProps/ctrlProp66.xml"/><Relationship Id="rId86" Type="http://schemas.openxmlformats.org/officeDocument/2006/relationships/ctrlProp" Target="../ctrlProps/ctrlProp87.xml"/><Relationship Id="rId130" Type="http://schemas.openxmlformats.org/officeDocument/2006/relationships/ctrlProp" Target="../ctrlProps/ctrlProp131.xml"/><Relationship Id="rId151" Type="http://schemas.openxmlformats.org/officeDocument/2006/relationships/ctrlProp" Target="../ctrlProps/ctrlProp152.xml"/><Relationship Id="rId368" Type="http://schemas.openxmlformats.org/officeDocument/2006/relationships/ctrlProp" Target="../ctrlProps/ctrlProp369.xml"/><Relationship Id="rId389" Type="http://schemas.openxmlformats.org/officeDocument/2006/relationships/ctrlProp" Target="../ctrlProps/ctrlProp390.xml"/><Relationship Id="rId172" Type="http://schemas.openxmlformats.org/officeDocument/2006/relationships/ctrlProp" Target="../ctrlProps/ctrlProp173.xml"/><Relationship Id="rId193" Type="http://schemas.openxmlformats.org/officeDocument/2006/relationships/ctrlProp" Target="../ctrlProps/ctrlProp194.xml"/><Relationship Id="rId207" Type="http://schemas.openxmlformats.org/officeDocument/2006/relationships/ctrlProp" Target="../ctrlProps/ctrlProp208.xml"/><Relationship Id="rId228" Type="http://schemas.openxmlformats.org/officeDocument/2006/relationships/ctrlProp" Target="../ctrlProps/ctrlProp229.xml"/><Relationship Id="rId249" Type="http://schemas.openxmlformats.org/officeDocument/2006/relationships/ctrlProp" Target="../ctrlProps/ctrlProp250.xml"/><Relationship Id="rId414" Type="http://schemas.openxmlformats.org/officeDocument/2006/relationships/ctrlProp" Target="../ctrlProps/ctrlProp415.xml"/><Relationship Id="rId13" Type="http://schemas.openxmlformats.org/officeDocument/2006/relationships/ctrlProp" Target="../ctrlProps/ctrlProp14.xml"/><Relationship Id="rId109" Type="http://schemas.openxmlformats.org/officeDocument/2006/relationships/ctrlProp" Target="../ctrlProps/ctrlProp110.xml"/><Relationship Id="rId260" Type="http://schemas.openxmlformats.org/officeDocument/2006/relationships/ctrlProp" Target="../ctrlProps/ctrlProp261.xml"/><Relationship Id="rId281" Type="http://schemas.openxmlformats.org/officeDocument/2006/relationships/ctrlProp" Target="../ctrlProps/ctrlProp282.xml"/><Relationship Id="rId316" Type="http://schemas.openxmlformats.org/officeDocument/2006/relationships/ctrlProp" Target="../ctrlProps/ctrlProp317.xml"/><Relationship Id="rId337" Type="http://schemas.openxmlformats.org/officeDocument/2006/relationships/ctrlProp" Target="../ctrlProps/ctrlProp338.xml"/><Relationship Id="rId34" Type="http://schemas.openxmlformats.org/officeDocument/2006/relationships/ctrlProp" Target="../ctrlProps/ctrlProp35.xml"/><Relationship Id="rId55" Type="http://schemas.openxmlformats.org/officeDocument/2006/relationships/ctrlProp" Target="../ctrlProps/ctrlProp56.xml"/><Relationship Id="rId76" Type="http://schemas.openxmlformats.org/officeDocument/2006/relationships/ctrlProp" Target="../ctrlProps/ctrlProp77.xml"/><Relationship Id="rId97" Type="http://schemas.openxmlformats.org/officeDocument/2006/relationships/ctrlProp" Target="../ctrlProps/ctrlProp98.xml"/><Relationship Id="rId120" Type="http://schemas.openxmlformats.org/officeDocument/2006/relationships/ctrlProp" Target="../ctrlProps/ctrlProp121.xml"/><Relationship Id="rId141" Type="http://schemas.openxmlformats.org/officeDocument/2006/relationships/ctrlProp" Target="../ctrlProps/ctrlProp142.xml"/><Relationship Id="rId358" Type="http://schemas.openxmlformats.org/officeDocument/2006/relationships/ctrlProp" Target="../ctrlProps/ctrlProp359.xml"/><Relationship Id="rId379" Type="http://schemas.openxmlformats.org/officeDocument/2006/relationships/ctrlProp" Target="../ctrlProps/ctrlProp380.xml"/><Relationship Id="rId7" Type="http://schemas.openxmlformats.org/officeDocument/2006/relationships/ctrlProp" Target="../ctrlProps/ctrlProp8.xml"/><Relationship Id="rId162" Type="http://schemas.openxmlformats.org/officeDocument/2006/relationships/ctrlProp" Target="../ctrlProps/ctrlProp163.xml"/><Relationship Id="rId183" Type="http://schemas.openxmlformats.org/officeDocument/2006/relationships/ctrlProp" Target="../ctrlProps/ctrlProp184.xml"/><Relationship Id="rId218" Type="http://schemas.openxmlformats.org/officeDocument/2006/relationships/ctrlProp" Target="../ctrlProps/ctrlProp219.xml"/><Relationship Id="rId239" Type="http://schemas.openxmlformats.org/officeDocument/2006/relationships/ctrlProp" Target="../ctrlProps/ctrlProp240.xml"/><Relationship Id="rId390" Type="http://schemas.openxmlformats.org/officeDocument/2006/relationships/ctrlProp" Target="../ctrlProps/ctrlProp391.xml"/><Relationship Id="rId404" Type="http://schemas.openxmlformats.org/officeDocument/2006/relationships/ctrlProp" Target="../ctrlProps/ctrlProp405.xml"/><Relationship Id="rId425" Type="http://schemas.openxmlformats.org/officeDocument/2006/relationships/ctrlProp" Target="../ctrlProps/ctrlProp426.xml"/><Relationship Id="rId250" Type="http://schemas.openxmlformats.org/officeDocument/2006/relationships/ctrlProp" Target="../ctrlProps/ctrlProp251.xml"/><Relationship Id="rId271" Type="http://schemas.openxmlformats.org/officeDocument/2006/relationships/ctrlProp" Target="../ctrlProps/ctrlProp272.xml"/><Relationship Id="rId292" Type="http://schemas.openxmlformats.org/officeDocument/2006/relationships/ctrlProp" Target="../ctrlProps/ctrlProp293.xml"/><Relationship Id="rId306" Type="http://schemas.openxmlformats.org/officeDocument/2006/relationships/ctrlProp" Target="../ctrlProps/ctrlProp307.xml"/><Relationship Id="rId24" Type="http://schemas.openxmlformats.org/officeDocument/2006/relationships/ctrlProp" Target="../ctrlProps/ctrlProp25.xml"/><Relationship Id="rId45" Type="http://schemas.openxmlformats.org/officeDocument/2006/relationships/ctrlProp" Target="../ctrlProps/ctrlProp46.xml"/><Relationship Id="rId66" Type="http://schemas.openxmlformats.org/officeDocument/2006/relationships/ctrlProp" Target="../ctrlProps/ctrlProp67.xml"/><Relationship Id="rId87" Type="http://schemas.openxmlformats.org/officeDocument/2006/relationships/ctrlProp" Target="../ctrlProps/ctrlProp88.xml"/><Relationship Id="rId110" Type="http://schemas.openxmlformats.org/officeDocument/2006/relationships/ctrlProp" Target="../ctrlProps/ctrlProp111.xml"/><Relationship Id="rId131" Type="http://schemas.openxmlformats.org/officeDocument/2006/relationships/ctrlProp" Target="../ctrlProps/ctrlProp132.xml"/><Relationship Id="rId327" Type="http://schemas.openxmlformats.org/officeDocument/2006/relationships/ctrlProp" Target="../ctrlProps/ctrlProp328.xml"/><Relationship Id="rId348" Type="http://schemas.openxmlformats.org/officeDocument/2006/relationships/ctrlProp" Target="../ctrlProps/ctrlProp349.xml"/><Relationship Id="rId369" Type="http://schemas.openxmlformats.org/officeDocument/2006/relationships/ctrlProp" Target="../ctrlProps/ctrlProp370.xml"/><Relationship Id="rId152" Type="http://schemas.openxmlformats.org/officeDocument/2006/relationships/ctrlProp" Target="../ctrlProps/ctrlProp153.xml"/><Relationship Id="rId173" Type="http://schemas.openxmlformats.org/officeDocument/2006/relationships/ctrlProp" Target="../ctrlProps/ctrlProp174.xml"/><Relationship Id="rId194" Type="http://schemas.openxmlformats.org/officeDocument/2006/relationships/ctrlProp" Target="../ctrlProps/ctrlProp195.xml"/><Relationship Id="rId208" Type="http://schemas.openxmlformats.org/officeDocument/2006/relationships/ctrlProp" Target="../ctrlProps/ctrlProp209.xml"/><Relationship Id="rId229" Type="http://schemas.openxmlformats.org/officeDocument/2006/relationships/ctrlProp" Target="../ctrlProps/ctrlProp230.xml"/><Relationship Id="rId380" Type="http://schemas.openxmlformats.org/officeDocument/2006/relationships/ctrlProp" Target="../ctrlProps/ctrlProp381.xml"/><Relationship Id="rId415" Type="http://schemas.openxmlformats.org/officeDocument/2006/relationships/ctrlProp" Target="../ctrlProps/ctrlProp416.xml"/><Relationship Id="rId240" Type="http://schemas.openxmlformats.org/officeDocument/2006/relationships/ctrlProp" Target="../ctrlProps/ctrlProp241.xml"/><Relationship Id="rId261" Type="http://schemas.openxmlformats.org/officeDocument/2006/relationships/ctrlProp" Target="../ctrlProps/ctrlProp262.xml"/><Relationship Id="rId14" Type="http://schemas.openxmlformats.org/officeDocument/2006/relationships/ctrlProp" Target="../ctrlProps/ctrlProp15.xml"/><Relationship Id="rId35" Type="http://schemas.openxmlformats.org/officeDocument/2006/relationships/ctrlProp" Target="../ctrlProps/ctrlProp36.xml"/><Relationship Id="rId56" Type="http://schemas.openxmlformats.org/officeDocument/2006/relationships/ctrlProp" Target="../ctrlProps/ctrlProp57.xml"/><Relationship Id="rId77" Type="http://schemas.openxmlformats.org/officeDocument/2006/relationships/ctrlProp" Target="../ctrlProps/ctrlProp78.xml"/><Relationship Id="rId100" Type="http://schemas.openxmlformats.org/officeDocument/2006/relationships/ctrlProp" Target="../ctrlProps/ctrlProp101.xml"/><Relationship Id="rId282" Type="http://schemas.openxmlformats.org/officeDocument/2006/relationships/ctrlProp" Target="../ctrlProps/ctrlProp283.xml"/><Relationship Id="rId317" Type="http://schemas.openxmlformats.org/officeDocument/2006/relationships/ctrlProp" Target="../ctrlProps/ctrlProp318.xml"/><Relationship Id="rId338" Type="http://schemas.openxmlformats.org/officeDocument/2006/relationships/ctrlProp" Target="../ctrlProps/ctrlProp339.xml"/><Relationship Id="rId359" Type="http://schemas.openxmlformats.org/officeDocument/2006/relationships/ctrlProp" Target="../ctrlProps/ctrlProp360.xml"/><Relationship Id="rId8" Type="http://schemas.openxmlformats.org/officeDocument/2006/relationships/ctrlProp" Target="../ctrlProps/ctrlProp9.xml"/><Relationship Id="rId98" Type="http://schemas.openxmlformats.org/officeDocument/2006/relationships/ctrlProp" Target="../ctrlProps/ctrlProp99.xml"/><Relationship Id="rId121" Type="http://schemas.openxmlformats.org/officeDocument/2006/relationships/ctrlProp" Target="../ctrlProps/ctrlProp122.xml"/><Relationship Id="rId142" Type="http://schemas.openxmlformats.org/officeDocument/2006/relationships/ctrlProp" Target="../ctrlProps/ctrlProp143.xml"/><Relationship Id="rId163" Type="http://schemas.openxmlformats.org/officeDocument/2006/relationships/ctrlProp" Target="../ctrlProps/ctrlProp164.xml"/><Relationship Id="rId184" Type="http://schemas.openxmlformats.org/officeDocument/2006/relationships/ctrlProp" Target="../ctrlProps/ctrlProp185.xml"/><Relationship Id="rId219" Type="http://schemas.openxmlformats.org/officeDocument/2006/relationships/ctrlProp" Target="../ctrlProps/ctrlProp220.xml"/><Relationship Id="rId370" Type="http://schemas.openxmlformats.org/officeDocument/2006/relationships/ctrlProp" Target="../ctrlProps/ctrlProp371.xml"/><Relationship Id="rId391" Type="http://schemas.openxmlformats.org/officeDocument/2006/relationships/ctrlProp" Target="../ctrlProps/ctrlProp392.xml"/><Relationship Id="rId405" Type="http://schemas.openxmlformats.org/officeDocument/2006/relationships/ctrlProp" Target="../ctrlProps/ctrlProp406.xml"/><Relationship Id="rId426" Type="http://schemas.openxmlformats.org/officeDocument/2006/relationships/ctrlProp" Target="../ctrlProps/ctrlProp427.xml"/><Relationship Id="rId230" Type="http://schemas.openxmlformats.org/officeDocument/2006/relationships/ctrlProp" Target="../ctrlProps/ctrlProp231.xml"/><Relationship Id="rId251" Type="http://schemas.openxmlformats.org/officeDocument/2006/relationships/ctrlProp" Target="../ctrlProps/ctrlProp252.xml"/><Relationship Id="rId25" Type="http://schemas.openxmlformats.org/officeDocument/2006/relationships/ctrlProp" Target="../ctrlProps/ctrlProp26.xml"/><Relationship Id="rId46" Type="http://schemas.openxmlformats.org/officeDocument/2006/relationships/ctrlProp" Target="../ctrlProps/ctrlProp47.xml"/><Relationship Id="rId67" Type="http://schemas.openxmlformats.org/officeDocument/2006/relationships/ctrlProp" Target="../ctrlProps/ctrlProp68.xml"/><Relationship Id="rId272" Type="http://schemas.openxmlformats.org/officeDocument/2006/relationships/ctrlProp" Target="../ctrlProps/ctrlProp273.xml"/><Relationship Id="rId293" Type="http://schemas.openxmlformats.org/officeDocument/2006/relationships/ctrlProp" Target="../ctrlProps/ctrlProp294.xml"/><Relationship Id="rId307" Type="http://schemas.openxmlformats.org/officeDocument/2006/relationships/ctrlProp" Target="../ctrlProps/ctrlProp308.xml"/><Relationship Id="rId328" Type="http://schemas.openxmlformats.org/officeDocument/2006/relationships/ctrlProp" Target="../ctrlProps/ctrlProp329.xml"/><Relationship Id="rId349" Type="http://schemas.openxmlformats.org/officeDocument/2006/relationships/ctrlProp" Target="../ctrlProps/ctrlProp350.xml"/><Relationship Id="rId88" Type="http://schemas.openxmlformats.org/officeDocument/2006/relationships/ctrlProp" Target="../ctrlProps/ctrlProp89.xml"/><Relationship Id="rId111" Type="http://schemas.openxmlformats.org/officeDocument/2006/relationships/ctrlProp" Target="../ctrlProps/ctrlProp112.xml"/><Relationship Id="rId132" Type="http://schemas.openxmlformats.org/officeDocument/2006/relationships/ctrlProp" Target="../ctrlProps/ctrlProp133.xml"/><Relationship Id="rId153" Type="http://schemas.openxmlformats.org/officeDocument/2006/relationships/ctrlProp" Target="../ctrlProps/ctrlProp154.xml"/><Relationship Id="rId174" Type="http://schemas.openxmlformats.org/officeDocument/2006/relationships/ctrlProp" Target="../ctrlProps/ctrlProp175.xml"/><Relationship Id="rId195" Type="http://schemas.openxmlformats.org/officeDocument/2006/relationships/ctrlProp" Target="../ctrlProps/ctrlProp196.xml"/><Relationship Id="rId209" Type="http://schemas.openxmlformats.org/officeDocument/2006/relationships/ctrlProp" Target="../ctrlProps/ctrlProp210.xml"/><Relationship Id="rId360" Type="http://schemas.openxmlformats.org/officeDocument/2006/relationships/ctrlProp" Target="../ctrlProps/ctrlProp361.xml"/><Relationship Id="rId381" Type="http://schemas.openxmlformats.org/officeDocument/2006/relationships/ctrlProp" Target="../ctrlProps/ctrlProp382.xml"/><Relationship Id="rId416" Type="http://schemas.openxmlformats.org/officeDocument/2006/relationships/ctrlProp" Target="../ctrlProps/ctrlProp417.xml"/><Relationship Id="rId220" Type="http://schemas.openxmlformats.org/officeDocument/2006/relationships/ctrlProp" Target="../ctrlProps/ctrlProp221.xml"/><Relationship Id="rId241" Type="http://schemas.openxmlformats.org/officeDocument/2006/relationships/ctrlProp" Target="../ctrlProps/ctrlProp242.xml"/><Relationship Id="rId15" Type="http://schemas.openxmlformats.org/officeDocument/2006/relationships/ctrlProp" Target="../ctrlProps/ctrlProp16.xml"/><Relationship Id="rId36" Type="http://schemas.openxmlformats.org/officeDocument/2006/relationships/ctrlProp" Target="../ctrlProps/ctrlProp37.xml"/><Relationship Id="rId57" Type="http://schemas.openxmlformats.org/officeDocument/2006/relationships/ctrlProp" Target="../ctrlProps/ctrlProp58.xml"/><Relationship Id="rId262" Type="http://schemas.openxmlformats.org/officeDocument/2006/relationships/ctrlProp" Target="../ctrlProps/ctrlProp263.xml"/><Relationship Id="rId283" Type="http://schemas.openxmlformats.org/officeDocument/2006/relationships/ctrlProp" Target="../ctrlProps/ctrlProp284.xml"/><Relationship Id="rId318" Type="http://schemas.openxmlformats.org/officeDocument/2006/relationships/ctrlProp" Target="../ctrlProps/ctrlProp319.xml"/><Relationship Id="rId339" Type="http://schemas.openxmlformats.org/officeDocument/2006/relationships/ctrlProp" Target="../ctrlProps/ctrlProp340.xml"/><Relationship Id="rId78" Type="http://schemas.openxmlformats.org/officeDocument/2006/relationships/ctrlProp" Target="../ctrlProps/ctrlProp79.xml"/><Relationship Id="rId99" Type="http://schemas.openxmlformats.org/officeDocument/2006/relationships/ctrlProp" Target="../ctrlProps/ctrlProp100.xml"/><Relationship Id="rId101" Type="http://schemas.openxmlformats.org/officeDocument/2006/relationships/ctrlProp" Target="../ctrlProps/ctrlProp102.xml"/><Relationship Id="rId122" Type="http://schemas.openxmlformats.org/officeDocument/2006/relationships/ctrlProp" Target="../ctrlProps/ctrlProp123.xml"/><Relationship Id="rId143" Type="http://schemas.openxmlformats.org/officeDocument/2006/relationships/ctrlProp" Target="../ctrlProps/ctrlProp144.xml"/><Relationship Id="rId164" Type="http://schemas.openxmlformats.org/officeDocument/2006/relationships/ctrlProp" Target="../ctrlProps/ctrlProp165.xml"/><Relationship Id="rId185" Type="http://schemas.openxmlformats.org/officeDocument/2006/relationships/ctrlProp" Target="../ctrlProps/ctrlProp186.xml"/><Relationship Id="rId350" Type="http://schemas.openxmlformats.org/officeDocument/2006/relationships/ctrlProp" Target="../ctrlProps/ctrlProp351.xml"/><Relationship Id="rId371" Type="http://schemas.openxmlformats.org/officeDocument/2006/relationships/ctrlProp" Target="../ctrlProps/ctrlProp372.xml"/><Relationship Id="rId406" Type="http://schemas.openxmlformats.org/officeDocument/2006/relationships/ctrlProp" Target="../ctrlProps/ctrlProp407.xml"/><Relationship Id="rId9" Type="http://schemas.openxmlformats.org/officeDocument/2006/relationships/ctrlProp" Target="../ctrlProps/ctrlProp10.xml"/><Relationship Id="rId210" Type="http://schemas.openxmlformats.org/officeDocument/2006/relationships/ctrlProp" Target="../ctrlProps/ctrlProp211.xml"/><Relationship Id="rId392" Type="http://schemas.openxmlformats.org/officeDocument/2006/relationships/ctrlProp" Target="../ctrlProps/ctrlProp393.xml"/><Relationship Id="rId427" Type="http://schemas.openxmlformats.org/officeDocument/2006/relationships/ctrlProp" Target="../ctrlProps/ctrlProp428.xml"/><Relationship Id="rId26" Type="http://schemas.openxmlformats.org/officeDocument/2006/relationships/ctrlProp" Target="../ctrlProps/ctrlProp27.xml"/><Relationship Id="rId231" Type="http://schemas.openxmlformats.org/officeDocument/2006/relationships/ctrlProp" Target="../ctrlProps/ctrlProp232.xml"/><Relationship Id="rId252" Type="http://schemas.openxmlformats.org/officeDocument/2006/relationships/ctrlProp" Target="../ctrlProps/ctrlProp253.xml"/><Relationship Id="rId273" Type="http://schemas.openxmlformats.org/officeDocument/2006/relationships/ctrlProp" Target="../ctrlProps/ctrlProp274.xml"/><Relationship Id="rId294" Type="http://schemas.openxmlformats.org/officeDocument/2006/relationships/ctrlProp" Target="../ctrlProps/ctrlProp295.xml"/><Relationship Id="rId308" Type="http://schemas.openxmlformats.org/officeDocument/2006/relationships/ctrlProp" Target="../ctrlProps/ctrlProp309.xml"/><Relationship Id="rId329" Type="http://schemas.openxmlformats.org/officeDocument/2006/relationships/ctrlProp" Target="../ctrlProps/ctrlProp330.xml"/><Relationship Id="rId47" Type="http://schemas.openxmlformats.org/officeDocument/2006/relationships/ctrlProp" Target="../ctrlProps/ctrlProp48.xml"/><Relationship Id="rId68" Type="http://schemas.openxmlformats.org/officeDocument/2006/relationships/ctrlProp" Target="../ctrlProps/ctrlProp69.xml"/><Relationship Id="rId89" Type="http://schemas.openxmlformats.org/officeDocument/2006/relationships/ctrlProp" Target="../ctrlProps/ctrlProp90.xml"/><Relationship Id="rId112" Type="http://schemas.openxmlformats.org/officeDocument/2006/relationships/ctrlProp" Target="../ctrlProps/ctrlProp113.xml"/><Relationship Id="rId133" Type="http://schemas.openxmlformats.org/officeDocument/2006/relationships/ctrlProp" Target="../ctrlProps/ctrlProp134.xml"/><Relationship Id="rId154" Type="http://schemas.openxmlformats.org/officeDocument/2006/relationships/ctrlProp" Target="../ctrlProps/ctrlProp155.xml"/><Relationship Id="rId175" Type="http://schemas.openxmlformats.org/officeDocument/2006/relationships/ctrlProp" Target="../ctrlProps/ctrlProp176.xml"/><Relationship Id="rId340" Type="http://schemas.openxmlformats.org/officeDocument/2006/relationships/ctrlProp" Target="../ctrlProps/ctrlProp341.xml"/><Relationship Id="rId361" Type="http://schemas.openxmlformats.org/officeDocument/2006/relationships/ctrlProp" Target="../ctrlProps/ctrlProp362.xml"/><Relationship Id="rId196" Type="http://schemas.openxmlformats.org/officeDocument/2006/relationships/ctrlProp" Target="../ctrlProps/ctrlProp197.xml"/><Relationship Id="rId200" Type="http://schemas.openxmlformats.org/officeDocument/2006/relationships/ctrlProp" Target="../ctrlProps/ctrlProp201.xml"/><Relationship Id="rId382" Type="http://schemas.openxmlformats.org/officeDocument/2006/relationships/ctrlProp" Target="../ctrlProps/ctrlProp383.xml"/><Relationship Id="rId417" Type="http://schemas.openxmlformats.org/officeDocument/2006/relationships/ctrlProp" Target="../ctrlProps/ctrlProp418.xml"/><Relationship Id="rId16" Type="http://schemas.openxmlformats.org/officeDocument/2006/relationships/ctrlProp" Target="../ctrlProps/ctrlProp17.xml"/><Relationship Id="rId221" Type="http://schemas.openxmlformats.org/officeDocument/2006/relationships/ctrlProp" Target="../ctrlProps/ctrlProp222.xml"/><Relationship Id="rId242" Type="http://schemas.openxmlformats.org/officeDocument/2006/relationships/ctrlProp" Target="../ctrlProps/ctrlProp243.xml"/><Relationship Id="rId263" Type="http://schemas.openxmlformats.org/officeDocument/2006/relationships/ctrlProp" Target="../ctrlProps/ctrlProp264.xml"/><Relationship Id="rId284" Type="http://schemas.openxmlformats.org/officeDocument/2006/relationships/ctrlProp" Target="../ctrlProps/ctrlProp285.xml"/><Relationship Id="rId319" Type="http://schemas.openxmlformats.org/officeDocument/2006/relationships/ctrlProp" Target="../ctrlProps/ctrlProp320.xml"/><Relationship Id="rId37" Type="http://schemas.openxmlformats.org/officeDocument/2006/relationships/ctrlProp" Target="../ctrlProps/ctrlProp38.xml"/><Relationship Id="rId58" Type="http://schemas.openxmlformats.org/officeDocument/2006/relationships/ctrlProp" Target="../ctrlProps/ctrlProp59.xml"/><Relationship Id="rId79" Type="http://schemas.openxmlformats.org/officeDocument/2006/relationships/ctrlProp" Target="../ctrlProps/ctrlProp80.xml"/><Relationship Id="rId102" Type="http://schemas.openxmlformats.org/officeDocument/2006/relationships/ctrlProp" Target="../ctrlProps/ctrlProp103.xml"/><Relationship Id="rId123" Type="http://schemas.openxmlformats.org/officeDocument/2006/relationships/ctrlProp" Target="../ctrlProps/ctrlProp124.xml"/><Relationship Id="rId144" Type="http://schemas.openxmlformats.org/officeDocument/2006/relationships/ctrlProp" Target="../ctrlProps/ctrlProp145.xml"/><Relationship Id="rId330" Type="http://schemas.openxmlformats.org/officeDocument/2006/relationships/ctrlProp" Target="../ctrlProps/ctrlProp331.xml"/><Relationship Id="rId90" Type="http://schemas.openxmlformats.org/officeDocument/2006/relationships/ctrlProp" Target="../ctrlProps/ctrlProp91.xml"/><Relationship Id="rId165" Type="http://schemas.openxmlformats.org/officeDocument/2006/relationships/ctrlProp" Target="../ctrlProps/ctrlProp166.xml"/><Relationship Id="rId186" Type="http://schemas.openxmlformats.org/officeDocument/2006/relationships/ctrlProp" Target="../ctrlProps/ctrlProp187.xml"/><Relationship Id="rId351" Type="http://schemas.openxmlformats.org/officeDocument/2006/relationships/ctrlProp" Target="../ctrlProps/ctrlProp352.xml"/><Relationship Id="rId372" Type="http://schemas.openxmlformats.org/officeDocument/2006/relationships/ctrlProp" Target="../ctrlProps/ctrlProp373.xml"/><Relationship Id="rId393" Type="http://schemas.openxmlformats.org/officeDocument/2006/relationships/ctrlProp" Target="../ctrlProps/ctrlProp394.xml"/><Relationship Id="rId407" Type="http://schemas.openxmlformats.org/officeDocument/2006/relationships/ctrlProp" Target="../ctrlProps/ctrlProp408.xml"/><Relationship Id="rId428" Type="http://schemas.openxmlformats.org/officeDocument/2006/relationships/ctrlProp" Target="../ctrlProps/ctrlProp429.xml"/><Relationship Id="rId211" Type="http://schemas.openxmlformats.org/officeDocument/2006/relationships/ctrlProp" Target="../ctrlProps/ctrlProp212.xml"/><Relationship Id="rId232" Type="http://schemas.openxmlformats.org/officeDocument/2006/relationships/ctrlProp" Target="../ctrlProps/ctrlProp233.xml"/><Relationship Id="rId253" Type="http://schemas.openxmlformats.org/officeDocument/2006/relationships/ctrlProp" Target="../ctrlProps/ctrlProp254.xml"/><Relationship Id="rId274" Type="http://schemas.openxmlformats.org/officeDocument/2006/relationships/ctrlProp" Target="../ctrlProps/ctrlProp275.xml"/><Relationship Id="rId295" Type="http://schemas.openxmlformats.org/officeDocument/2006/relationships/ctrlProp" Target="../ctrlProps/ctrlProp296.xml"/><Relationship Id="rId309" Type="http://schemas.openxmlformats.org/officeDocument/2006/relationships/ctrlProp" Target="../ctrlProps/ctrlProp310.xml"/><Relationship Id="rId27" Type="http://schemas.openxmlformats.org/officeDocument/2006/relationships/ctrlProp" Target="../ctrlProps/ctrlProp28.xml"/><Relationship Id="rId48" Type="http://schemas.openxmlformats.org/officeDocument/2006/relationships/ctrlProp" Target="../ctrlProps/ctrlProp49.xml"/><Relationship Id="rId69" Type="http://schemas.openxmlformats.org/officeDocument/2006/relationships/ctrlProp" Target="../ctrlProps/ctrlProp70.xml"/><Relationship Id="rId113" Type="http://schemas.openxmlformats.org/officeDocument/2006/relationships/ctrlProp" Target="../ctrlProps/ctrlProp114.xml"/><Relationship Id="rId134" Type="http://schemas.openxmlformats.org/officeDocument/2006/relationships/ctrlProp" Target="../ctrlProps/ctrlProp135.xml"/><Relationship Id="rId320" Type="http://schemas.openxmlformats.org/officeDocument/2006/relationships/ctrlProp" Target="../ctrlProps/ctrlProp321.xml"/><Relationship Id="rId80" Type="http://schemas.openxmlformats.org/officeDocument/2006/relationships/ctrlProp" Target="../ctrlProps/ctrlProp81.xml"/><Relationship Id="rId155" Type="http://schemas.openxmlformats.org/officeDocument/2006/relationships/ctrlProp" Target="../ctrlProps/ctrlProp156.xml"/><Relationship Id="rId176" Type="http://schemas.openxmlformats.org/officeDocument/2006/relationships/ctrlProp" Target="../ctrlProps/ctrlProp177.xml"/><Relationship Id="rId197" Type="http://schemas.openxmlformats.org/officeDocument/2006/relationships/ctrlProp" Target="../ctrlProps/ctrlProp198.xml"/><Relationship Id="rId341" Type="http://schemas.openxmlformats.org/officeDocument/2006/relationships/ctrlProp" Target="../ctrlProps/ctrlProp342.xml"/><Relationship Id="rId362" Type="http://schemas.openxmlformats.org/officeDocument/2006/relationships/ctrlProp" Target="../ctrlProps/ctrlProp363.xml"/><Relationship Id="rId383" Type="http://schemas.openxmlformats.org/officeDocument/2006/relationships/ctrlProp" Target="../ctrlProps/ctrlProp384.xml"/><Relationship Id="rId418" Type="http://schemas.openxmlformats.org/officeDocument/2006/relationships/ctrlProp" Target="../ctrlProps/ctrlProp419.xml"/><Relationship Id="rId201" Type="http://schemas.openxmlformats.org/officeDocument/2006/relationships/ctrlProp" Target="../ctrlProps/ctrlProp202.xml"/><Relationship Id="rId222" Type="http://schemas.openxmlformats.org/officeDocument/2006/relationships/ctrlProp" Target="../ctrlProps/ctrlProp223.xml"/><Relationship Id="rId243" Type="http://schemas.openxmlformats.org/officeDocument/2006/relationships/ctrlProp" Target="../ctrlProps/ctrlProp244.xml"/><Relationship Id="rId264" Type="http://schemas.openxmlformats.org/officeDocument/2006/relationships/ctrlProp" Target="../ctrlProps/ctrlProp265.xml"/><Relationship Id="rId285" Type="http://schemas.openxmlformats.org/officeDocument/2006/relationships/ctrlProp" Target="../ctrlProps/ctrlProp286.xml"/><Relationship Id="rId17" Type="http://schemas.openxmlformats.org/officeDocument/2006/relationships/ctrlProp" Target="../ctrlProps/ctrlProp18.xml"/><Relationship Id="rId38" Type="http://schemas.openxmlformats.org/officeDocument/2006/relationships/ctrlProp" Target="../ctrlProps/ctrlProp39.xml"/><Relationship Id="rId59" Type="http://schemas.openxmlformats.org/officeDocument/2006/relationships/ctrlProp" Target="../ctrlProps/ctrlProp60.xml"/><Relationship Id="rId103" Type="http://schemas.openxmlformats.org/officeDocument/2006/relationships/ctrlProp" Target="../ctrlProps/ctrlProp104.xml"/><Relationship Id="rId124" Type="http://schemas.openxmlformats.org/officeDocument/2006/relationships/ctrlProp" Target="../ctrlProps/ctrlProp125.xml"/><Relationship Id="rId310" Type="http://schemas.openxmlformats.org/officeDocument/2006/relationships/ctrlProp" Target="../ctrlProps/ctrlProp311.xml"/><Relationship Id="rId70" Type="http://schemas.openxmlformats.org/officeDocument/2006/relationships/ctrlProp" Target="../ctrlProps/ctrlProp71.xml"/><Relationship Id="rId91" Type="http://schemas.openxmlformats.org/officeDocument/2006/relationships/ctrlProp" Target="../ctrlProps/ctrlProp92.xml"/><Relationship Id="rId145" Type="http://schemas.openxmlformats.org/officeDocument/2006/relationships/ctrlProp" Target="../ctrlProps/ctrlProp146.xml"/><Relationship Id="rId166" Type="http://schemas.openxmlformats.org/officeDocument/2006/relationships/ctrlProp" Target="../ctrlProps/ctrlProp167.xml"/><Relationship Id="rId187" Type="http://schemas.openxmlformats.org/officeDocument/2006/relationships/ctrlProp" Target="../ctrlProps/ctrlProp188.xml"/><Relationship Id="rId331" Type="http://schemas.openxmlformats.org/officeDocument/2006/relationships/ctrlProp" Target="../ctrlProps/ctrlProp332.xml"/><Relationship Id="rId352" Type="http://schemas.openxmlformats.org/officeDocument/2006/relationships/ctrlProp" Target="../ctrlProps/ctrlProp353.xml"/><Relationship Id="rId373" Type="http://schemas.openxmlformats.org/officeDocument/2006/relationships/ctrlProp" Target="../ctrlProps/ctrlProp374.xml"/><Relationship Id="rId394" Type="http://schemas.openxmlformats.org/officeDocument/2006/relationships/ctrlProp" Target="../ctrlProps/ctrlProp395.xml"/><Relationship Id="rId408" Type="http://schemas.openxmlformats.org/officeDocument/2006/relationships/ctrlProp" Target="../ctrlProps/ctrlProp409.xml"/><Relationship Id="rId429" Type="http://schemas.openxmlformats.org/officeDocument/2006/relationships/ctrlProp" Target="../ctrlProps/ctrlProp430.xml"/><Relationship Id="rId1" Type="http://schemas.openxmlformats.org/officeDocument/2006/relationships/drawing" Target="../drawings/drawing2.xml"/><Relationship Id="rId212" Type="http://schemas.openxmlformats.org/officeDocument/2006/relationships/ctrlProp" Target="../ctrlProps/ctrlProp213.xml"/><Relationship Id="rId233" Type="http://schemas.openxmlformats.org/officeDocument/2006/relationships/ctrlProp" Target="../ctrlProps/ctrlProp234.xml"/><Relationship Id="rId254" Type="http://schemas.openxmlformats.org/officeDocument/2006/relationships/ctrlProp" Target="../ctrlProps/ctrlProp255.xml"/><Relationship Id="rId28" Type="http://schemas.openxmlformats.org/officeDocument/2006/relationships/ctrlProp" Target="../ctrlProps/ctrlProp29.xml"/><Relationship Id="rId49" Type="http://schemas.openxmlformats.org/officeDocument/2006/relationships/ctrlProp" Target="../ctrlProps/ctrlProp50.xml"/><Relationship Id="rId114" Type="http://schemas.openxmlformats.org/officeDocument/2006/relationships/ctrlProp" Target="../ctrlProps/ctrlProp115.xml"/><Relationship Id="rId275" Type="http://schemas.openxmlformats.org/officeDocument/2006/relationships/ctrlProp" Target="../ctrlProps/ctrlProp276.xml"/><Relationship Id="rId296" Type="http://schemas.openxmlformats.org/officeDocument/2006/relationships/ctrlProp" Target="../ctrlProps/ctrlProp297.xml"/><Relationship Id="rId300" Type="http://schemas.openxmlformats.org/officeDocument/2006/relationships/ctrlProp" Target="../ctrlProps/ctrlProp301.xml"/><Relationship Id="rId60" Type="http://schemas.openxmlformats.org/officeDocument/2006/relationships/ctrlProp" Target="../ctrlProps/ctrlProp61.xml"/><Relationship Id="rId81" Type="http://schemas.openxmlformats.org/officeDocument/2006/relationships/ctrlProp" Target="../ctrlProps/ctrlProp82.xml"/><Relationship Id="rId135" Type="http://schemas.openxmlformats.org/officeDocument/2006/relationships/ctrlProp" Target="../ctrlProps/ctrlProp136.xml"/><Relationship Id="rId156" Type="http://schemas.openxmlformats.org/officeDocument/2006/relationships/ctrlProp" Target="../ctrlProps/ctrlProp157.xml"/><Relationship Id="rId177" Type="http://schemas.openxmlformats.org/officeDocument/2006/relationships/ctrlProp" Target="../ctrlProps/ctrlProp178.xml"/><Relationship Id="rId198" Type="http://schemas.openxmlformats.org/officeDocument/2006/relationships/ctrlProp" Target="../ctrlProps/ctrlProp199.xml"/><Relationship Id="rId321" Type="http://schemas.openxmlformats.org/officeDocument/2006/relationships/ctrlProp" Target="../ctrlProps/ctrlProp322.xml"/><Relationship Id="rId342" Type="http://schemas.openxmlformats.org/officeDocument/2006/relationships/ctrlProp" Target="../ctrlProps/ctrlProp343.xml"/><Relationship Id="rId363" Type="http://schemas.openxmlformats.org/officeDocument/2006/relationships/ctrlProp" Target="../ctrlProps/ctrlProp364.xml"/><Relationship Id="rId384" Type="http://schemas.openxmlformats.org/officeDocument/2006/relationships/ctrlProp" Target="../ctrlProps/ctrlProp385.xml"/><Relationship Id="rId419" Type="http://schemas.openxmlformats.org/officeDocument/2006/relationships/ctrlProp" Target="../ctrlProps/ctrlProp420.xml"/><Relationship Id="rId202" Type="http://schemas.openxmlformats.org/officeDocument/2006/relationships/ctrlProp" Target="../ctrlProps/ctrlProp203.xml"/><Relationship Id="rId223" Type="http://schemas.openxmlformats.org/officeDocument/2006/relationships/ctrlProp" Target="../ctrlProps/ctrlProp224.xml"/><Relationship Id="rId244" Type="http://schemas.openxmlformats.org/officeDocument/2006/relationships/ctrlProp" Target="../ctrlProps/ctrlProp245.xml"/><Relationship Id="rId430" Type="http://schemas.openxmlformats.org/officeDocument/2006/relationships/ctrlProp" Target="../ctrlProps/ctrlProp431.xml"/><Relationship Id="rId18" Type="http://schemas.openxmlformats.org/officeDocument/2006/relationships/ctrlProp" Target="../ctrlProps/ctrlProp19.xml"/><Relationship Id="rId39" Type="http://schemas.openxmlformats.org/officeDocument/2006/relationships/ctrlProp" Target="../ctrlProps/ctrlProp40.xml"/><Relationship Id="rId265" Type="http://schemas.openxmlformats.org/officeDocument/2006/relationships/ctrlProp" Target="../ctrlProps/ctrlProp266.xml"/><Relationship Id="rId286" Type="http://schemas.openxmlformats.org/officeDocument/2006/relationships/ctrlProp" Target="../ctrlProps/ctrlProp287.xml"/><Relationship Id="rId50" Type="http://schemas.openxmlformats.org/officeDocument/2006/relationships/ctrlProp" Target="../ctrlProps/ctrlProp51.xml"/><Relationship Id="rId104" Type="http://schemas.openxmlformats.org/officeDocument/2006/relationships/ctrlProp" Target="../ctrlProps/ctrlProp105.xml"/><Relationship Id="rId125" Type="http://schemas.openxmlformats.org/officeDocument/2006/relationships/ctrlProp" Target="../ctrlProps/ctrlProp126.xml"/><Relationship Id="rId146" Type="http://schemas.openxmlformats.org/officeDocument/2006/relationships/ctrlProp" Target="../ctrlProps/ctrlProp147.xml"/><Relationship Id="rId167" Type="http://schemas.openxmlformats.org/officeDocument/2006/relationships/ctrlProp" Target="../ctrlProps/ctrlProp168.xml"/><Relationship Id="rId188" Type="http://schemas.openxmlformats.org/officeDocument/2006/relationships/ctrlProp" Target="../ctrlProps/ctrlProp189.xml"/><Relationship Id="rId311" Type="http://schemas.openxmlformats.org/officeDocument/2006/relationships/ctrlProp" Target="../ctrlProps/ctrlProp312.xml"/><Relationship Id="rId332" Type="http://schemas.openxmlformats.org/officeDocument/2006/relationships/ctrlProp" Target="../ctrlProps/ctrlProp333.xml"/><Relationship Id="rId353" Type="http://schemas.openxmlformats.org/officeDocument/2006/relationships/ctrlProp" Target="../ctrlProps/ctrlProp354.xml"/><Relationship Id="rId374" Type="http://schemas.openxmlformats.org/officeDocument/2006/relationships/ctrlProp" Target="../ctrlProps/ctrlProp375.xml"/><Relationship Id="rId395" Type="http://schemas.openxmlformats.org/officeDocument/2006/relationships/ctrlProp" Target="../ctrlProps/ctrlProp396.xml"/><Relationship Id="rId409" Type="http://schemas.openxmlformats.org/officeDocument/2006/relationships/ctrlProp" Target="../ctrlProps/ctrlProp410.xml"/><Relationship Id="rId71" Type="http://schemas.openxmlformats.org/officeDocument/2006/relationships/ctrlProp" Target="../ctrlProps/ctrlProp72.xml"/><Relationship Id="rId92" Type="http://schemas.openxmlformats.org/officeDocument/2006/relationships/ctrlProp" Target="../ctrlProps/ctrlProp93.xml"/><Relationship Id="rId213" Type="http://schemas.openxmlformats.org/officeDocument/2006/relationships/ctrlProp" Target="../ctrlProps/ctrlProp214.xml"/><Relationship Id="rId234" Type="http://schemas.openxmlformats.org/officeDocument/2006/relationships/ctrlProp" Target="../ctrlProps/ctrlProp235.xml"/><Relationship Id="rId420" Type="http://schemas.openxmlformats.org/officeDocument/2006/relationships/ctrlProp" Target="../ctrlProps/ctrlProp421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30.xml"/><Relationship Id="rId255" Type="http://schemas.openxmlformats.org/officeDocument/2006/relationships/ctrlProp" Target="../ctrlProps/ctrlProp256.xml"/><Relationship Id="rId276" Type="http://schemas.openxmlformats.org/officeDocument/2006/relationships/ctrlProp" Target="../ctrlProps/ctrlProp277.xml"/><Relationship Id="rId297" Type="http://schemas.openxmlformats.org/officeDocument/2006/relationships/ctrlProp" Target="../ctrlProps/ctrlProp298.xml"/><Relationship Id="rId40" Type="http://schemas.openxmlformats.org/officeDocument/2006/relationships/ctrlProp" Target="../ctrlProps/ctrlProp41.xml"/><Relationship Id="rId115" Type="http://schemas.openxmlformats.org/officeDocument/2006/relationships/ctrlProp" Target="../ctrlProps/ctrlProp116.xml"/><Relationship Id="rId136" Type="http://schemas.openxmlformats.org/officeDocument/2006/relationships/ctrlProp" Target="../ctrlProps/ctrlProp137.xml"/><Relationship Id="rId157" Type="http://schemas.openxmlformats.org/officeDocument/2006/relationships/ctrlProp" Target="../ctrlProps/ctrlProp158.xml"/><Relationship Id="rId178" Type="http://schemas.openxmlformats.org/officeDocument/2006/relationships/ctrlProp" Target="../ctrlProps/ctrlProp179.xml"/><Relationship Id="rId301" Type="http://schemas.openxmlformats.org/officeDocument/2006/relationships/ctrlProp" Target="../ctrlProps/ctrlProp302.xml"/><Relationship Id="rId322" Type="http://schemas.openxmlformats.org/officeDocument/2006/relationships/ctrlProp" Target="../ctrlProps/ctrlProp323.xml"/><Relationship Id="rId343" Type="http://schemas.openxmlformats.org/officeDocument/2006/relationships/ctrlProp" Target="../ctrlProps/ctrlProp344.xml"/><Relationship Id="rId364" Type="http://schemas.openxmlformats.org/officeDocument/2006/relationships/ctrlProp" Target="../ctrlProps/ctrlProp365.xml"/><Relationship Id="rId61" Type="http://schemas.openxmlformats.org/officeDocument/2006/relationships/ctrlProp" Target="../ctrlProps/ctrlProp62.xml"/><Relationship Id="rId82" Type="http://schemas.openxmlformats.org/officeDocument/2006/relationships/ctrlProp" Target="../ctrlProps/ctrlProp83.xml"/><Relationship Id="rId199" Type="http://schemas.openxmlformats.org/officeDocument/2006/relationships/ctrlProp" Target="../ctrlProps/ctrlProp200.xml"/><Relationship Id="rId203" Type="http://schemas.openxmlformats.org/officeDocument/2006/relationships/ctrlProp" Target="../ctrlProps/ctrlProp204.xml"/><Relationship Id="rId385" Type="http://schemas.openxmlformats.org/officeDocument/2006/relationships/ctrlProp" Target="../ctrlProps/ctrlProp386.xml"/><Relationship Id="rId19" Type="http://schemas.openxmlformats.org/officeDocument/2006/relationships/ctrlProp" Target="../ctrlProps/ctrlProp20.xml"/><Relationship Id="rId224" Type="http://schemas.openxmlformats.org/officeDocument/2006/relationships/ctrlProp" Target="../ctrlProps/ctrlProp225.xml"/><Relationship Id="rId245" Type="http://schemas.openxmlformats.org/officeDocument/2006/relationships/ctrlProp" Target="../ctrlProps/ctrlProp246.xml"/><Relationship Id="rId266" Type="http://schemas.openxmlformats.org/officeDocument/2006/relationships/ctrlProp" Target="../ctrlProps/ctrlProp267.xml"/><Relationship Id="rId287" Type="http://schemas.openxmlformats.org/officeDocument/2006/relationships/ctrlProp" Target="../ctrlProps/ctrlProp288.xml"/><Relationship Id="rId410" Type="http://schemas.openxmlformats.org/officeDocument/2006/relationships/ctrlProp" Target="../ctrlProps/ctrlProp411.xml"/><Relationship Id="rId431" Type="http://schemas.openxmlformats.org/officeDocument/2006/relationships/ctrlProp" Target="../ctrlProps/ctrlProp432.xml"/><Relationship Id="rId30" Type="http://schemas.openxmlformats.org/officeDocument/2006/relationships/ctrlProp" Target="../ctrlProps/ctrlProp31.xml"/><Relationship Id="rId105" Type="http://schemas.openxmlformats.org/officeDocument/2006/relationships/ctrlProp" Target="../ctrlProps/ctrlProp106.xml"/><Relationship Id="rId126" Type="http://schemas.openxmlformats.org/officeDocument/2006/relationships/ctrlProp" Target="../ctrlProps/ctrlProp127.xml"/><Relationship Id="rId147" Type="http://schemas.openxmlformats.org/officeDocument/2006/relationships/ctrlProp" Target="../ctrlProps/ctrlProp148.xml"/><Relationship Id="rId168" Type="http://schemas.openxmlformats.org/officeDocument/2006/relationships/ctrlProp" Target="../ctrlProps/ctrlProp169.xml"/><Relationship Id="rId312" Type="http://schemas.openxmlformats.org/officeDocument/2006/relationships/ctrlProp" Target="../ctrlProps/ctrlProp313.xml"/><Relationship Id="rId333" Type="http://schemas.openxmlformats.org/officeDocument/2006/relationships/ctrlProp" Target="../ctrlProps/ctrlProp334.xml"/><Relationship Id="rId354" Type="http://schemas.openxmlformats.org/officeDocument/2006/relationships/ctrlProp" Target="../ctrlProps/ctrlProp355.xml"/><Relationship Id="rId51" Type="http://schemas.openxmlformats.org/officeDocument/2006/relationships/ctrlProp" Target="../ctrlProps/ctrlProp52.xml"/><Relationship Id="rId72" Type="http://schemas.openxmlformats.org/officeDocument/2006/relationships/ctrlProp" Target="../ctrlProps/ctrlProp73.xml"/><Relationship Id="rId93" Type="http://schemas.openxmlformats.org/officeDocument/2006/relationships/ctrlProp" Target="../ctrlProps/ctrlProp94.xml"/><Relationship Id="rId189" Type="http://schemas.openxmlformats.org/officeDocument/2006/relationships/ctrlProp" Target="../ctrlProps/ctrlProp190.xml"/><Relationship Id="rId375" Type="http://schemas.openxmlformats.org/officeDocument/2006/relationships/ctrlProp" Target="../ctrlProps/ctrlProp376.xml"/><Relationship Id="rId396" Type="http://schemas.openxmlformats.org/officeDocument/2006/relationships/ctrlProp" Target="../ctrlProps/ctrlProp397.xml"/><Relationship Id="rId3" Type="http://schemas.openxmlformats.org/officeDocument/2006/relationships/ctrlProp" Target="../ctrlProps/ctrlProp4.xml"/><Relationship Id="rId214" Type="http://schemas.openxmlformats.org/officeDocument/2006/relationships/ctrlProp" Target="../ctrlProps/ctrlProp215.xml"/><Relationship Id="rId235" Type="http://schemas.openxmlformats.org/officeDocument/2006/relationships/ctrlProp" Target="../ctrlProps/ctrlProp236.xml"/><Relationship Id="rId256" Type="http://schemas.openxmlformats.org/officeDocument/2006/relationships/ctrlProp" Target="../ctrlProps/ctrlProp257.xml"/><Relationship Id="rId277" Type="http://schemas.openxmlformats.org/officeDocument/2006/relationships/ctrlProp" Target="../ctrlProps/ctrlProp278.xml"/><Relationship Id="rId298" Type="http://schemas.openxmlformats.org/officeDocument/2006/relationships/ctrlProp" Target="../ctrlProps/ctrlProp299.xml"/><Relationship Id="rId400" Type="http://schemas.openxmlformats.org/officeDocument/2006/relationships/ctrlProp" Target="../ctrlProps/ctrlProp401.xml"/><Relationship Id="rId421" Type="http://schemas.openxmlformats.org/officeDocument/2006/relationships/ctrlProp" Target="../ctrlProps/ctrlProp422.xml"/><Relationship Id="rId116" Type="http://schemas.openxmlformats.org/officeDocument/2006/relationships/ctrlProp" Target="../ctrlProps/ctrlProp117.xml"/><Relationship Id="rId137" Type="http://schemas.openxmlformats.org/officeDocument/2006/relationships/ctrlProp" Target="../ctrlProps/ctrlProp138.xml"/><Relationship Id="rId158" Type="http://schemas.openxmlformats.org/officeDocument/2006/relationships/ctrlProp" Target="../ctrlProps/ctrlProp159.xml"/><Relationship Id="rId302" Type="http://schemas.openxmlformats.org/officeDocument/2006/relationships/ctrlProp" Target="../ctrlProps/ctrlProp303.xml"/><Relationship Id="rId323" Type="http://schemas.openxmlformats.org/officeDocument/2006/relationships/ctrlProp" Target="../ctrlProps/ctrlProp324.xml"/><Relationship Id="rId344" Type="http://schemas.openxmlformats.org/officeDocument/2006/relationships/ctrlProp" Target="../ctrlProps/ctrlProp345.xml"/><Relationship Id="rId20" Type="http://schemas.openxmlformats.org/officeDocument/2006/relationships/ctrlProp" Target="../ctrlProps/ctrlProp21.xml"/><Relationship Id="rId41" Type="http://schemas.openxmlformats.org/officeDocument/2006/relationships/ctrlProp" Target="../ctrlProps/ctrlProp42.xml"/><Relationship Id="rId62" Type="http://schemas.openxmlformats.org/officeDocument/2006/relationships/ctrlProp" Target="../ctrlProps/ctrlProp63.xml"/><Relationship Id="rId83" Type="http://schemas.openxmlformats.org/officeDocument/2006/relationships/ctrlProp" Target="../ctrlProps/ctrlProp84.xml"/><Relationship Id="rId179" Type="http://schemas.openxmlformats.org/officeDocument/2006/relationships/ctrlProp" Target="../ctrlProps/ctrlProp180.xml"/><Relationship Id="rId365" Type="http://schemas.openxmlformats.org/officeDocument/2006/relationships/ctrlProp" Target="../ctrlProps/ctrlProp366.xml"/><Relationship Id="rId386" Type="http://schemas.openxmlformats.org/officeDocument/2006/relationships/ctrlProp" Target="../ctrlProps/ctrlProp387.xml"/><Relationship Id="rId190" Type="http://schemas.openxmlformats.org/officeDocument/2006/relationships/ctrlProp" Target="../ctrlProps/ctrlProp191.xml"/><Relationship Id="rId204" Type="http://schemas.openxmlformats.org/officeDocument/2006/relationships/ctrlProp" Target="../ctrlProps/ctrlProp205.xml"/><Relationship Id="rId225" Type="http://schemas.openxmlformats.org/officeDocument/2006/relationships/ctrlProp" Target="../ctrlProps/ctrlProp226.xml"/><Relationship Id="rId246" Type="http://schemas.openxmlformats.org/officeDocument/2006/relationships/ctrlProp" Target="../ctrlProps/ctrlProp247.xml"/><Relationship Id="rId267" Type="http://schemas.openxmlformats.org/officeDocument/2006/relationships/ctrlProp" Target="../ctrlProps/ctrlProp268.xml"/><Relationship Id="rId288" Type="http://schemas.openxmlformats.org/officeDocument/2006/relationships/ctrlProp" Target="../ctrlProps/ctrlProp289.xml"/><Relationship Id="rId411" Type="http://schemas.openxmlformats.org/officeDocument/2006/relationships/ctrlProp" Target="../ctrlProps/ctrlProp412.xml"/><Relationship Id="rId432" Type="http://schemas.openxmlformats.org/officeDocument/2006/relationships/ctrlProp" Target="../ctrlProps/ctrlProp433.xml"/><Relationship Id="rId106" Type="http://schemas.openxmlformats.org/officeDocument/2006/relationships/ctrlProp" Target="../ctrlProps/ctrlProp107.xml"/><Relationship Id="rId127" Type="http://schemas.openxmlformats.org/officeDocument/2006/relationships/ctrlProp" Target="../ctrlProps/ctrlProp128.xml"/><Relationship Id="rId313" Type="http://schemas.openxmlformats.org/officeDocument/2006/relationships/ctrlProp" Target="../ctrlProps/ctrlProp314.xml"/><Relationship Id="rId10" Type="http://schemas.openxmlformats.org/officeDocument/2006/relationships/ctrlProp" Target="../ctrlProps/ctrlProp11.xml"/><Relationship Id="rId31" Type="http://schemas.openxmlformats.org/officeDocument/2006/relationships/ctrlProp" Target="../ctrlProps/ctrlProp32.xml"/><Relationship Id="rId52" Type="http://schemas.openxmlformats.org/officeDocument/2006/relationships/ctrlProp" Target="../ctrlProps/ctrlProp53.xml"/><Relationship Id="rId73" Type="http://schemas.openxmlformats.org/officeDocument/2006/relationships/ctrlProp" Target="../ctrlProps/ctrlProp74.xml"/><Relationship Id="rId94" Type="http://schemas.openxmlformats.org/officeDocument/2006/relationships/ctrlProp" Target="../ctrlProps/ctrlProp95.xml"/><Relationship Id="rId148" Type="http://schemas.openxmlformats.org/officeDocument/2006/relationships/ctrlProp" Target="../ctrlProps/ctrlProp149.xml"/><Relationship Id="rId169" Type="http://schemas.openxmlformats.org/officeDocument/2006/relationships/ctrlProp" Target="../ctrlProps/ctrlProp170.xml"/><Relationship Id="rId334" Type="http://schemas.openxmlformats.org/officeDocument/2006/relationships/ctrlProp" Target="../ctrlProps/ctrlProp335.xml"/><Relationship Id="rId355" Type="http://schemas.openxmlformats.org/officeDocument/2006/relationships/ctrlProp" Target="../ctrlProps/ctrlProp356.xml"/><Relationship Id="rId376" Type="http://schemas.openxmlformats.org/officeDocument/2006/relationships/ctrlProp" Target="../ctrlProps/ctrlProp377.xml"/><Relationship Id="rId397" Type="http://schemas.openxmlformats.org/officeDocument/2006/relationships/ctrlProp" Target="../ctrlProps/ctrlProp398.xml"/><Relationship Id="rId4" Type="http://schemas.openxmlformats.org/officeDocument/2006/relationships/ctrlProp" Target="../ctrlProps/ctrlProp5.xml"/><Relationship Id="rId180" Type="http://schemas.openxmlformats.org/officeDocument/2006/relationships/ctrlProp" Target="../ctrlProps/ctrlProp181.xml"/><Relationship Id="rId215" Type="http://schemas.openxmlformats.org/officeDocument/2006/relationships/ctrlProp" Target="../ctrlProps/ctrlProp216.xml"/><Relationship Id="rId236" Type="http://schemas.openxmlformats.org/officeDocument/2006/relationships/ctrlProp" Target="../ctrlProps/ctrlProp237.xml"/><Relationship Id="rId257" Type="http://schemas.openxmlformats.org/officeDocument/2006/relationships/ctrlProp" Target="../ctrlProps/ctrlProp258.xml"/><Relationship Id="rId278" Type="http://schemas.openxmlformats.org/officeDocument/2006/relationships/ctrlProp" Target="../ctrlProps/ctrlProp279.xml"/><Relationship Id="rId401" Type="http://schemas.openxmlformats.org/officeDocument/2006/relationships/ctrlProp" Target="../ctrlProps/ctrlProp402.xml"/><Relationship Id="rId422" Type="http://schemas.openxmlformats.org/officeDocument/2006/relationships/ctrlProp" Target="../ctrlProps/ctrlProp423.xml"/><Relationship Id="rId303" Type="http://schemas.openxmlformats.org/officeDocument/2006/relationships/ctrlProp" Target="../ctrlProps/ctrlProp304.xml"/><Relationship Id="rId42" Type="http://schemas.openxmlformats.org/officeDocument/2006/relationships/ctrlProp" Target="../ctrlProps/ctrlProp43.xml"/><Relationship Id="rId84" Type="http://schemas.openxmlformats.org/officeDocument/2006/relationships/ctrlProp" Target="../ctrlProps/ctrlProp85.xml"/><Relationship Id="rId138" Type="http://schemas.openxmlformats.org/officeDocument/2006/relationships/ctrlProp" Target="../ctrlProps/ctrlProp139.xml"/><Relationship Id="rId345" Type="http://schemas.openxmlformats.org/officeDocument/2006/relationships/ctrlProp" Target="../ctrlProps/ctrlProp346.xml"/><Relationship Id="rId387" Type="http://schemas.openxmlformats.org/officeDocument/2006/relationships/ctrlProp" Target="../ctrlProps/ctrlProp388.xml"/><Relationship Id="rId191" Type="http://schemas.openxmlformats.org/officeDocument/2006/relationships/ctrlProp" Target="../ctrlProps/ctrlProp192.xml"/><Relationship Id="rId205" Type="http://schemas.openxmlformats.org/officeDocument/2006/relationships/ctrlProp" Target="../ctrlProps/ctrlProp206.xml"/><Relationship Id="rId247" Type="http://schemas.openxmlformats.org/officeDocument/2006/relationships/ctrlProp" Target="../ctrlProps/ctrlProp248.xml"/><Relationship Id="rId412" Type="http://schemas.openxmlformats.org/officeDocument/2006/relationships/ctrlProp" Target="../ctrlProps/ctrlProp413.xml"/><Relationship Id="rId107" Type="http://schemas.openxmlformats.org/officeDocument/2006/relationships/ctrlProp" Target="../ctrlProps/ctrlProp108.xml"/><Relationship Id="rId289" Type="http://schemas.openxmlformats.org/officeDocument/2006/relationships/ctrlProp" Target="../ctrlProps/ctrlProp290.xml"/><Relationship Id="rId11" Type="http://schemas.openxmlformats.org/officeDocument/2006/relationships/ctrlProp" Target="../ctrlProps/ctrlProp12.xml"/><Relationship Id="rId53" Type="http://schemas.openxmlformats.org/officeDocument/2006/relationships/ctrlProp" Target="../ctrlProps/ctrlProp54.xml"/><Relationship Id="rId149" Type="http://schemas.openxmlformats.org/officeDocument/2006/relationships/ctrlProp" Target="../ctrlProps/ctrlProp150.xml"/><Relationship Id="rId314" Type="http://schemas.openxmlformats.org/officeDocument/2006/relationships/ctrlProp" Target="../ctrlProps/ctrlProp315.xml"/><Relationship Id="rId356" Type="http://schemas.openxmlformats.org/officeDocument/2006/relationships/ctrlProp" Target="../ctrlProps/ctrlProp357.xml"/><Relationship Id="rId398" Type="http://schemas.openxmlformats.org/officeDocument/2006/relationships/ctrlProp" Target="../ctrlProps/ctrlProp399.xml"/><Relationship Id="rId95" Type="http://schemas.openxmlformats.org/officeDocument/2006/relationships/ctrlProp" Target="../ctrlProps/ctrlProp96.xml"/><Relationship Id="rId160" Type="http://schemas.openxmlformats.org/officeDocument/2006/relationships/ctrlProp" Target="../ctrlProps/ctrlProp161.xml"/><Relationship Id="rId216" Type="http://schemas.openxmlformats.org/officeDocument/2006/relationships/ctrlProp" Target="../ctrlProps/ctrlProp217.xml"/><Relationship Id="rId423" Type="http://schemas.openxmlformats.org/officeDocument/2006/relationships/ctrlProp" Target="../ctrlProps/ctrlProp424.xml"/><Relationship Id="rId258" Type="http://schemas.openxmlformats.org/officeDocument/2006/relationships/ctrlProp" Target="../ctrlProps/ctrlProp259.xml"/><Relationship Id="rId22" Type="http://schemas.openxmlformats.org/officeDocument/2006/relationships/ctrlProp" Target="../ctrlProps/ctrlProp23.xml"/><Relationship Id="rId64" Type="http://schemas.openxmlformats.org/officeDocument/2006/relationships/ctrlProp" Target="../ctrlProps/ctrlProp65.xml"/><Relationship Id="rId118" Type="http://schemas.openxmlformats.org/officeDocument/2006/relationships/ctrlProp" Target="../ctrlProps/ctrlProp119.xml"/><Relationship Id="rId325" Type="http://schemas.openxmlformats.org/officeDocument/2006/relationships/ctrlProp" Target="../ctrlProps/ctrlProp326.xml"/><Relationship Id="rId367" Type="http://schemas.openxmlformats.org/officeDocument/2006/relationships/ctrlProp" Target="../ctrlProps/ctrlProp368.xml"/><Relationship Id="rId171" Type="http://schemas.openxmlformats.org/officeDocument/2006/relationships/ctrlProp" Target="../ctrlProps/ctrlProp172.xml"/><Relationship Id="rId227" Type="http://schemas.openxmlformats.org/officeDocument/2006/relationships/ctrlProp" Target="../ctrlProps/ctrlProp228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50.xml"/><Relationship Id="rId299" Type="http://schemas.openxmlformats.org/officeDocument/2006/relationships/ctrlProp" Target="../ctrlProps/ctrlProp732.xml"/><Relationship Id="rId21" Type="http://schemas.openxmlformats.org/officeDocument/2006/relationships/ctrlProp" Target="../ctrlProps/ctrlProp454.xml"/><Relationship Id="rId63" Type="http://schemas.openxmlformats.org/officeDocument/2006/relationships/ctrlProp" Target="../ctrlProps/ctrlProp496.xml"/><Relationship Id="rId159" Type="http://schemas.openxmlformats.org/officeDocument/2006/relationships/ctrlProp" Target="../ctrlProps/ctrlProp592.xml"/><Relationship Id="rId324" Type="http://schemas.openxmlformats.org/officeDocument/2006/relationships/ctrlProp" Target="../ctrlProps/ctrlProp757.xml"/><Relationship Id="rId366" Type="http://schemas.openxmlformats.org/officeDocument/2006/relationships/ctrlProp" Target="../ctrlProps/ctrlProp799.xml"/><Relationship Id="rId170" Type="http://schemas.openxmlformats.org/officeDocument/2006/relationships/ctrlProp" Target="../ctrlProps/ctrlProp603.xml"/><Relationship Id="rId226" Type="http://schemas.openxmlformats.org/officeDocument/2006/relationships/ctrlProp" Target="../ctrlProps/ctrlProp659.xml"/><Relationship Id="rId433" Type="http://schemas.openxmlformats.org/officeDocument/2006/relationships/ctrlProp" Target="../ctrlProps/ctrlProp866.xml"/><Relationship Id="rId268" Type="http://schemas.openxmlformats.org/officeDocument/2006/relationships/ctrlProp" Target="../ctrlProps/ctrlProp701.xml"/><Relationship Id="rId32" Type="http://schemas.openxmlformats.org/officeDocument/2006/relationships/ctrlProp" Target="../ctrlProps/ctrlProp465.xml"/><Relationship Id="rId74" Type="http://schemas.openxmlformats.org/officeDocument/2006/relationships/ctrlProp" Target="../ctrlProps/ctrlProp507.xml"/><Relationship Id="rId128" Type="http://schemas.openxmlformats.org/officeDocument/2006/relationships/ctrlProp" Target="../ctrlProps/ctrlProp561.xml"/><Relationship Id="rId335" Type="http://schemas.openxmlformats.org/officeDocument/2006/relationships/ctrlProp" Target="../ctrlProps/ctrlProp768.xml"/><Relationship Id="rId377" Type="http://schemas.openxmlformats.org/officeDocument/2006/relationships/ctrlProp" Target="../ctrlProps/ctrlProp810.xml"/><Relationship Id="rId5" Type="http://schemas.openxmlformats.org/officeDocument/2006/relationships/ctrlProp" Target="../ctrlProps/ctrlProp438.xml"/><Relationship Id="rId181" Type="http://schemas.openxmlformats.org/officeDocument/2006/relationships/ctrlProp" Target="../ctrlProps/ctrlProp614.xml"/><Relationship Id="rId237" Type="http://schemas.openxmlformats.org/officeDocument/2006/relationships/ctrlProp" Target="../ctrlProps/ctrlProp670.xml"/><Relationship Id="rId402" Type="http://schemas.openxmlformats.org/officeDocument/2006/relationships/ctrlProp" Target="../ctrlProps/ctrlProp835.xml"/><Relationship Id="rId279" Type="http://schemas.openxmlformats.org/officeDocument/2006/relationships/ctrlProp" Target="../ctrlProps/ctrlProp712.xml"/><Relationship Id="rId43" Type="http://schemas.openxmlformats.org/officeDocument/2006/relationships/ctrlProp" Target="../ctrlProps/ctrlProp476.xml"/><Relationship Id="rId139" Type="http://schemas.openxmlformats.org/officeDocument/2006/relationships/ctrlProp" Target="../ctrlProps/ctrlProp572.xml"/><Relationship Id="rId290" Type="http://schemas.openxmlformats.org/officeDocument/2006/relationships/ctrlProp" Target="../ctrlProps/ctrlProp723.xml"/><Relationship Id="rId304" Type="http://schemas.openxmlformats.org/officeDocument/2006/relationships/ctrlProp" Target="../ctrlProps/ctrlProp737.xml"/><Relationship Id="rId346" Type="http://schemas.openxmlformats.org/officeDocument/2006/relationships/ctrlProp" Target="../ctrlProps/ctrlProp779.xml"/><Relationship Id="rId388" Type="http://schemas.openxmlformats.org/officeDocument/2006/relationships/ctrlProp" Target="../ctrlProps/ctrlProp821.xml"/><Relationship Id="rId85" Type="http://schemas.openxmlformats.org/officeDocument/2006/relationships/ctrlProp" Target="../ctrlProps/ctrlProp518.xml"/><Relationship Id="rId150" Type="http://schemas.openxmlformats.org/officeDocument/2006/relationships/ctrlProp" Target="../ctrlProps/ctrlProp583.xml"/><Relationship Id="rId192" Type="http://schemas.openxmlformats.org/officeDocument/2006/relationships/ctrlProp" Target="../ctrlProps/ctrlProp625.xml"/><Relationship Id="rId206" Type="http://schemas.openxmlformats.org/officeDocument/2006/relationships/ctrlProp" Target="../ctrlProps/ctrlProp639.xml"/><Relationship Id="rId413" Type="http://schemas.openxmlformats.org/officeDocument/2006/relationships/ctrlProp" Target="../ctrlProps/ctrlProp846.xml"/><Relationship Id="rId248" Type="http://schemas.openxmlformats.org/officeDocument/2006/relationships/ctrlProp" Target="../ctrlProps/ctrlProp681.xml"/><Relationship Id="rId269" Type="http://schemas.openxmlformats.org/officeDocument/2006/relationships/ctrlProp" Target="../ctrlProps/ctrlProp702.xml"/><Relationship Id="rId434" Type="http://schemas.openxmlformats.org/officeDocument/2006/relationships/ctrlProp" Target="../ctrlProps/ctrlProp867.xml"/><Relationship Id="rId12" Type="http://schemas.openxmlformats.org/officeDocument/2006/relationships/ctrlProp" Target="../ctrlProps/ctrlProp445.xml"/><Relationship Id="rId33" Type="http://schemas.openxmlformats.org/officeDocument/2006/relationships/ctrlProp" Target="../ctrlProps/ctrlProp466.xml"/><Relationship Id="rId108" Type="http://schemas.openxmlformats.org/officeDocument/2006/relationships/ctrlProp" Target="../ctrlProps/ctrlProp541.xml"/><Relationship Id="rId129" Type="http://schemas.openxmlformats.org/officeDocument/2006/relationships/ctrlProp" Target="../ctrlProps/ctrlProp562.xml"/><Relationship Id="rId280" Type="http://schemas.openxmlformats.org/officeDocument/2006/relationships/ctrlProp" Target="../ctrlProps/ctrlProp713.xml"/><Relationship Id="rId315" Type="http://schemas.openxmlformats.org/officeDocument/2006/relationships/ctrlProp" Target="../ctrlProps/ctrlProp748.xml"/><Relationship Id="rId336" Type="http://schemas.openxmlformats.org/officeDocument/2006/relationships/ctrlProp" Target="../ctrlProps/ctrlProp769.xml"/><Relationship Id="rId357" Type="http://schemas.openxmlformats.org/officeDocument/2006/relationships/ctrlProp" Target="../ctrlProps/ctrlProp790.xml"/><Relationship Id="rId54" Type="http://schemas.openxmlformats.org/officeDocument/2006/relationships/ctrlProp" Target="../ctrlProps/ctrlProp487.xml"/><Relationship Id="rId75" Type="http://schemas.openxmlformats.org/officeDocument/2006/relationships/ctrlProp" Target="../ctrlProps/ctrlProp508.xml"/><Relationship Id="rId96" Type="http://schemas.openxmlformats.org/officeDocument/2006/relationships/ctrlProp" Target="../ctrlProps/ctrlProp529.xml"/><Relationship Id="rId140" Type="http://schemas.openxmlformats.org/officeDocument/2006/relationships/ctrlProp" Target="../ctrlProps/ctrlProp573.xml"/><Relationship Id="rId161" Type="http://schemas.openxmlformats.org/officeDocument/2006/relationships/ctrlProp" Target="../ctrlProps/ctrlProp594.xml"/><Relationship Id="rId182" Type="http://schemas.openxmlformats.org/officeDocument/2006/relationships/ctrlProp" Target="../ctrlProps/ctrlProp615.xml"/><Relationship Id="rId217" Type="http://schemas.openxmlformats.org/officeDocument/2006/relationships/ctrlProp" Target="../ctrlProps/ctrlProp650.xml"/><Relationship Id="rId378" Type="http://schemas.openxmlformats.org/officeDocument/2006/relationships/ctrlProp" Target="../ctrlProps/ctrlProp811.xml"/><Relationship Id="rId399" Type="http://schemas.openxmlformats.org/officeDocument/2006/relationships/ctrlProp" Target="../ctrlProps/ctrlProp832.xml"/><Relationship Id="rId403" Type="http://schemas.openxmlformats.org/officeDocument/2006/relationships/ctrlProp" Target="../ctrlProps/ctrlProp836.xml"/><Relationship Id="rId6" Type="http://schemas.openxmlformats.org/officeDocument/2006/relationships/ctrlProp" Target="../ctrlProps/ctrlProp439.xml"/><Relationship Id="rId238" Type="http://schemas.openxmlformats.org/officeDocument/2006/relationships/ctrlProp" Target="../ctrlProps/ctrlProp671.xml"/><Relationship Id="rId259" Type="http://schemas.openxmlformats.org/officeDocument/2006/relationships/ctrlProp" Target="../ctrlProps/ctrlProp692.xml"/><Relationship Id="rId424" Type="http://schemas.openxmlformats.org/officeDocument/2006/relationships/ctrlProp" Target="../ctrlProps/ctrlProp857.xml"/><Relationship Id="rId23" Type="http://schemas.openxmlformats.org/officeDocument/2006/relationships/ctrlProp" Target="../ctrlProps/ctrlProp456.xml"/><Relationship Id="rId119" Type="http://schemas.openxmlformats.org/officeDocument/2006/relationships/ctrlProp" Target="../ctrlProps/ctrlProp552.xml"/><Relationship Id="rId270" Type="http://schemas.openxmlformats.org/officeDocument/2006/relationships/ctrlProp" Target="../ctrlProps/ctrlProp703.xml"/><Relationship Id="rId291" Type="http://schemas.openxmlformats.org/officeDocument/2006/relationships/ctrlProp" Target="../ctrlProps/ctrlProp724.xml"/><Relationship Id="rId305" Type="http://schemas.openxmlformats.org/officeDocument/2006/relationships/ctrlProp" Target="../ctrlProps/ctrlProp738.xml"/><Relationship Id="rId326" Type="http://schemas.openxmlformats.org/officeDocument/2006/relationships/ctrlProp" Target="../ctrlProps/ctrlProp759.xml"/><Relationship Id="rId347" Type="http://schemas.openxmlformats.org/officeDocument/2006/relationships/ctrlProp" Target="../ctrlProps/ctrlProp780.xml"/><Relationship Id="rId44" Type="http://schemas.openxmlformats.org/officeDocument/2006/relationships/ctrlProp" Target="../ctrlProps/ctrlProp477.xml"/><Relationship Id="rId65" Type="http://schemas.openxmlformats.org/officeDocument/2006/relationships/ctrlProp" Target="../ctrlProps/ctrlProp498.xml"/><Relationship Id="rId86" Type="http://schemas.openxmlformats.org/officeDocument/2006/relationships/ctrlProp" Target="../ctrlProps/ctrlProp519.xml"/><Relationship Id="rId130" Type="http://schemas.openxmlformats.org/officeDocument/2006/relationships/ctrlProp" Target="../ctrlProps/ctrlProp563.xml"/><Relationship Id="rId151" Type="http://schemas.openxmlformats.org/officeDocument/2006/relationships/ctrlProp" Target="../ctrlProps/ctrlProp584.xml"/><Relationship Id="rId368" Type="http://schemas.openxmlformats.org/officeDocument/2006/relationships/ctrlProp" Target="../ctrlProps/ctrlProp801.xml"/><Relationship Id="rId389" Type="http://schemas.openxmlformats.org/officeDocument/2006/relationships/ctrlProp" Target="../ctrlProps/ctrlProp822.xml"/><Relationship Id="rId172" Type="http://schemas.openxmlformats.org/officeDocument/2006/relationships/ctrlProp" Target="../ctrlProps/ctrlProp605.xml"/><Relationship Id="rId193" Type="http://schemas.openxmlformats.org/officeDocument/2006/relationships/ctrlProp" Target="../ctrlProps/ctrlProp626.xml"/><Relationship Id="rId207" Type="http://schemas.openxmlformats.org/officeDocument/2006/relationships/ctrlProp" Target="../ctrlProps/ctrlProp640.xml"/><Relationship Id="rId228" Type="http://schemas.openxmlformats.org/officeDocument/2006/relationships/ctrlProp" Target="../ctrlProps/ctrlProp661.xml"/><Relationship Id="rId249" Type="http://schemas.openxmlformats.org/officeDocument/2006/relationships/ctrlProp" Target="../ctrlProps/ctrlProp682.xml"/><Relationship Id="rId414" Type="http://schemas.openxmlformats.org/officeDocument/2006/relationships/ctrlProp" Target="../ctrlProps/ctrlProp847.xml"/><Relationship Id="rId13" Type="http://schemas.openxmlformats.org/officeDocument/2006/relationships/ctrlProp" Target="../ctrlProps/ctrlProp446.xml"/><Relationship Id="rId109" Type="http://schemas.openxmlformats.org/officeDocument/2006/relationships/ctrlProp" Target="../ctrlProps/ctrlProp542.xml"/><Relationship Id="rId260" Type="http://schemas.openxmlformats.org/officeDocument/2006/relationships/ctrlProp" Target="../ctrlProps/ctrlProp693.xml"/><Relationship Id="rId281" Type="http://schemas.openxmlformats.org/officeDocument/2006/relationships/ctrlProp" Target="../ctrlProps/ctrlProp714.xml"/><Relationship Id="rId316" Type="http://schemas.openxmlformats.org/officeDocument/2006/relationships/ctrlProp" Target="../ctrlProps/ctrlProp749.xml"/><Relationship Id="rId337" Type="http://schemas.openxmlformats.org/officeDocument/2006/relationships/ctrlProp" Target="../ctrlProps/ctrlProp770.xml"/><Relationship Id="rId34" Type="http://schemas.openxmlformats.org/officeDocument/2006/relationships/ctrlProp" Target="../ctrlProps/ctrlProp467.xml"/><Relationship Id="rId55" Type="http://schemas.openxmlformats.org/officeDocument/2006/relationships/ctrlProp" Target="../ctrlProps/ctrlProp488.xml"/><Relationship Id="rId76" Type="http://schemas.openxmlformats.org/officeDocument/2006/relationships/ctrlProp" Target="../ctrlProps/ctrlProp509.xml"/><Relationship Id="rId97" Type="http://schemas.openxmlformats.org/officeDocument/2006/relationships/ctrlProp" Target="../ctrlProps/ctrlProp530.xml"/><Relationship Id="rId120" Type="http://schemas.openxmlformats.org/officeDocument/2006/relationships/ctrlProp" Target="../ctrlProps/ctrlProp553.xml"/><Relationship Id="rId141" Type="http://schemas.openxmlformats.org/officeDocument/2006/relationships/ctrlProp" Target="../ctrlProps/ctrlProp574.xml"/><Relationship Id="rId358" Type="http://schemas.openxmlformats.org/officeDocument/2006/relationships/ctrlProp" Target="../ctrlProps/ctrlProp791.xml"/><Relationship Id="rId379" Type="http://schemas.openxmlformats.org/officeDocument/2006/relationships/ctrlProp" Target="../ctrlProps/ctrlProp812.xml"/><Relationship Id="rId7" Type="http://schemas.openxmlformats.org/officeDocument/2006/relationships/ctrlProp" Target="../ctrlProps/ctrlProp440.xml"/><Relationship Id="rId162" Type="http://schemas.openxmlformats.org/officeDocument/2006/relationships/ctrlProp" Target="../ctrlProps/ctrlProp595.xml"/><Relationship Id="rId183" Type="http://schemas.openxmlformats.org/officeDocument/2006/relationships/ctrlProp" Target="../ctrlProps/ctrlProp616.xml"/><Relationship Id="rId218" Type="http://schemas.openxmlformats.org/officeDocument/2006/relationships/ctrlProp" Target="../ctrlProps/ctrlProp651.xml"/><Relationship Id="rId239" Type="http://schemas.openxmlformats.org/officeDocument/2006/relationships/ctrlProp" Target="../ctrlProps/ctrlProp672.xml"/><Relationship Id="rId390" Type="http://schemas.openxmlformats.org/officeDocument/2006/relationships/ctrlProp" Target="../ctrlProps/ctrlProp823.xml"/><Relationship Id="rId404" Type="http://schemas.openxmlformats.org/officeDocument/2006/relationships/ctrlProp" Target="../ctrlProps/ctrlProp837.xml"/><Relationship Id="rId425" Type="http://schemas.openxmlformats.org/officeDocument/2006/relationships/ctrlProp" Target="../ctrlProps/ctrlProp858.xml"/><Relationship Id="rId250" Type="http://schemas.openxmlformats.org/officeDocument/2006/relationships/ctrlProp" Target="../ctrlProps/ctrlProp683.xml"/><Relationship Id="rId271" Type="http://schemas.openxmlformats.org/officeDocument/2006/relationships/ctrlProp" Target="../ctrlProps/ctrlProp704.xml"/><Relationship Id="rId292" Type="http://schemas.openxmlformats.org/officeDocument/2006/relationships/ctrlProp" Target="../ctrlProps/ctrlProp725.xml"/><Relationship Id="rId306" Type="http://schemas.openxmlformats.org/officeDocument/2006/relationships/ctrlProp" Target="../ctrlProps/ctrlProp739.xml"/><Relationship Id="rId24" Type="http://schemas.openxmlformats.org/officeDocument/2006/relationships/ctrlProp" Target="../ctrlProps/ctrlProp457.xml"/><Relationship Id="rId45" Type="http://schemas.openxmlformats.org/officeDocument/2006/relationships/ctrlProp" Target="../ctrlProps/ctrlProp478.xml"/><Relationship Id="rId66" Type="http://schemas.openxmlformats.org/officeDocument/2006/relationships/ctrlProp" Target="../ctrlProps/ctrlProp499.xml"/><Relationship Id="rId87" Type="http://schemas.openxmlformats.org/officeDocument/2006/relationships/ctrlProp" Target="../ctrlProps/ctrlProp520.xml"/><Relationship Id="rId110" Type="http://schemas.openxmlformats.org/officeDocument/2006/relationships/ctrlProp" Target="../ctrlProps/ctrlProp543.xml"/><Relationship Id="rId131" Type="http://schemas.openxmlformats.org/officeDocument/2006/relationships/ctrlProp" Target="../ctrlProps/ctrlProp564.xml"/><Relationship Id="rId327" Type="http://schemas.openxmlformats.org/officeDocument/2006/relationships/ctrlProp" Target="../ctrlProps/ctrlProp760.xml"/><Relationship Id="rId348" Type="http://schemas.openxmlformats.org/officeDocument/2006/relationships/ctrlProp" Target="../ctrlProps/ctrlProp781.xml"/><Relationship Id="rId369" Type="http://schemas.openxmlformats.org/officeDocument/2006/relationships/ctrlProp" Target="../ctrlProps/ctrlProp802.xml"/><Relationship Id="rId152" Type="http://schemas.openxmlformats.org/officeDocument/2006/relationships/ctrlProp" Target="../ctrlProps/ctrlProp585.xml"/><Relationship Id="rId173" Type="http://schemas.openxmlformats.org/officeDocument/2006/relationships/ctrlProp" Target="../ctrlProps/ctrlProp606.xml"/><Relationship Id="rId194" Type="http://schemas.openxmlformats.org/officeDocument/2006/relationships/ctrlProp" Target="../ctrlProps/ctrlProp627.xml"/><Relationship Id="rId208" Type="http://schemas.openxmlformats.org/officeDocument/2006/relationships/ctrlProp" Target="../ctrlProps/ctrlProp641.xml"/><Relationship Id="rId229" Type="http://schemas.openxmlformats.org/officeDocument/2006/relationships/ctrlProp" Target="../ctrlProps/ctrlProp662.xml"/><Relationship Id="rId380" Type="http://schemas.openxmlformats.org/officeDocument/2006/relationships/ctrlProp" Target="../ctrlProps/ctrlProp813.xml"/><Relationship Id="rId415" Type="http://schemas.openxmlformats.org/officeDocument/2006/relationships/ctrlProp" Target="../ctrlProps/ctrlProp848.xml"/><Relationship Id="rId240" Type="http://schemas.openxmlformats.org/officeDocument/2006/relationships/ctrlProp" Target="../ctrlProps/ctrlProp673.xml"/><Relationship Id="rId261" Type="http://schemas.openxmlformats.org/officeDocument/2006/relationships/ctrlProp" Target="../ctrlProps/ctrlProp694.xml"/><Relationship Id="rId14" Type="http://schemas.openxmlformats.org/officeDocument/2006/relationships/ctrlProp" Target="../ctrlProps/ctrlProp447.xml"/><Relationship Id="rId35" Type="http://schemas.openxmlformats.org/officeDocument/2006/relationships/ctrlProp" Target="../ctrlProps/ctrlProp468.xml"/><Relationship Id="rId56" Type="http://schemas.openxmlformats.org/officeDocument/2006/relationships/ctrlProp" Target="../ctrlProps/ctrlProp489.xml"/><Relationship Id="rId77" Type="http://schemas.openxmlformats.org/officeDocument/2006/relationships/ctrlProp" Target="../ctrlProps/ctrlProp510.xml"/><Relationship Id="rId100" Type="http://schemas.openxmlformats.org/officeDocument/2006/relationships/ctrlProp" Target="../ctrlProps/ctrlProp533.xml"/><Relationship Id="rId282" Type="http://schemas.openxmlformats.org/officeDocument/2006/relationships/ctrlProp" Target="../ctrlProps/ctrlProp715.xml"/><Relationship Id="rId317" Type="http://schemas.openxmlformats.org/officeDocument/2006/relationships/ctrlProp" Target="../ctrlProps/ctrlProp750.xml"/><Relationship Id="rId338" Type="http://schemas.openxmlformats.org/officeDocument/2006/relationships/ctrlProp" Target="../ctrlProps/ctrlProp771.xml"/><Relationship Id="rId359" Type="http://schemas.openxmlformats.org/officeDocument/2006/relationships/ctrlProp" Target="../ctrlProps/ctrlProp792.xml"/><Relationship Id="rId8" Type="http://schemas.openxmlformats.org/officeDocument/2006/relationships/ctrlProp" Target="../ctrlProps/ctrlProp441.xml"/><Relationship Id="rId98" Type="http://schemas.openxmlformats.org/officeDocument/2006/relationships/ctrlProp" Target="../ctrlProps/ctrlProp531.xml"/><Relationship Id="rId121" Type="http://schemas.openxmlformats.org/officeDocument/2006/relationships/ctrlProp" Target="../ctrlProps/ctrlProp554.xml"/><Relationship Id="rId142" Type="http://schemas.openxmlformats.org/officeDocument/2006/relationships/ctrlProp" Target="../ctrlProps/ctrlProp575.xml"/><Relationship Id="rId163" Type="http://schemas.openxmlformats.org/officeDocument/2006/relationships/ctrlProp" Target="../ctrlProps/ctrlProp596.xml"/><Relationship Id="rId184" Type="http://schemas.openxmlformats.org/officeDocument/2006/relationships/ctrlProp" Target="../ctrlProps/ctrlProp617.xml"/><Relationship Id="rId219" Type="http://schemas.openxmlformats.org/officeDocument/2006/relationships/ctrlProp" Target="../ctrlProps/ctrlProp652.xml"/><Relationship Id="rId370" Type="http://schemas.openxmlformats.org/officeDocument/2006/relationships/ctrlProp" Target="../ctrlProps/ctrlProp803.xml"/><Relationship Id="rId391" Type="http://schemas.openxmlformats.org/officeDocument/2006/relationships/ctrlProp" Target="../ctrlProps/ctrlProp824.xml"/><Relationship Id="rId405" Type="http://schemas.openxmlformats.org/officeDocument/2006/relationships/ctrlProp" Target="../ctrlProps/ctrlProp838.xml"/><Relationship Id="rId426" Type="http://schemas.openxmlformats.org/officeDocument/2006/relationships/ctrlProp" Target="../ctrlProps/ctrlProp859.xml"/><Relationship Id="rId230" Type="http://schemas.openxmlformats.org/officeDocument/2006/relationships/ctrlProp" Target="../ctrlProps/ctrlProp663.xml"/><Relationship Id="rId251" Type="http://schemas.openxmlformats.org/officeDocument/2006/relationships/ctrlProp" Target="../ctrlProps/ctrlProp684.xml"/><Relationship Id="rId25" Type="http://schemas.openxmlformats.org/officeDocument/2006/relationships/ctrlProp" Target="../ctrlProps/ctrlProp458.xml"/><Relationship Id="rId46" Type="http://schemas.openxmlformats.org/officeDocument/2006/relationships/ctrlProp" Target="../ctrlProps/ctrlProp479.xml"/><Relationship Id="rId67" Type="http://schemas.openxmlformats.org/officeDocument/2006/relationships/ctrlProp" Target="../ctrlProps/ctrlProp500.xml"/><Relationship Id="rId272" Type="http://schemas.openxmlformats.org/officeDocument/2006/relationships/ctrlProp" Target="../ctrlProps/ctrlProp705.xml"/><Relationship Id="rId293" Type="http://schemas.openxmlformats.org/officeDocument/2006/relationships/ctrlProp" Target="../ctrlProps/ctrlProp726.xml"/><Relationship Id="rId307" Type="http://schemas.openxmlformats.org/officeDocument/2006/relationships/ctrlProp" Target="../ctrlProps/ctrlProp740.xml"/><Relationship Id="rId328" Type="http://schemas.openxmlformats.org/officeDocument/2006/relationships/ctrlProp" Target="../ctrlProps/ctrlProp761.xml"/><Relationship Id="rId349" Type="http://schemas.openxmlformats.org/officeDocument/2006/relationships/ctrlProp" Target="../ctrlProps/ctrlProp782.xml"/><Relationship Id="rId88" Type="http://schemas.openxmlformats.org/officeDocument/2006/relationships/ctrlProp" Target="../ctrlProps/ctrlProp521.xml"/><Relationship Id="rId111" Type="http://schemas.openxmlformats.org/officeDocument/2006/relationships/ctrlProp" Target="../ctrlProps/ctrlProp544.xml"/><Relationship Id="rId132" Type="http://schemas.openxmlformats.org/officeDocument/2006/relationships/ctrlProp" Target="../ctrlProps/ctrlProp565.xml"/><Relationship Id="rId153" Type="http://schemas.openxmlformats.org/officeDocument/2006/relationships/ctrlProp" Target="../ctrlProps/ctrlProp586.xml"/><Relationship Id="rId174" Type="http://schemas.openxmlformats.org/officeDocument/2006/relationships/ctrlProp" Target="../ctrlProps/ctrlProp607.xml"/><Relationship Id="rId195" Type="http://schemas.openxmlformats.org/officeDocument/2006/relationships/ctrlProp" Target="../ctrlProps/ctrlProp628.xml"/><Relationship Id="rId209" Type="http://schemas.openxmlformats.org/officeDocument/2006/relationships/ctrlProp" Target="../ctrlProps/ctrlProp642.xml"/><Relationship Id="rId360" Type="http://schemas.openxmlformats.org/officeDocument/2006/relationships/ctrlProp" Target="../ctrlProps/ctrlProp793.xml"/><Relationship Id="rId381" Type="http://schemas.openxmlformats.org/officeDocument/2006/relationships/ctrlProp" Target="../ctrlProps/ctrlProp814.xml"/><Relationship Id="rId416" Type="http://schemas.openxmlformats.org/officeDocument/2006/relationships/ctrlProp" Target="../ctrlProps/ctrlProp849.xml"/><Relationship Id="rId220" Type="http://schemas.openxmlformats.org/officeDocument/2006/relationships/ctrlProp" Target="../ctrlProps/ctrlProp653.xml"/><Relationship Id="rId241" Type="http://schemas.openxmlformats.org/officeDocument/2006/relationships/ctrlProp" Target="../ctrlProps/ctrlProp674.xml"/><Relationship Id="rId15" Type="http://schemas.openxmlformats.org/officeDocument/2006/relationships/ctrlProp" Target="../ctrlProps/ctrlProp448.xml"/><Relationship Id="rId36" Type="http://schemas.openxmlformats.org/officeDocument/2006/relationships/ctrlProp" Target="../ctrlProps/ctrlProp469.xml"/><Relationship Id="rId57" Type="http://schemas.openxmlformats.org/officeDocument/2006/relationships/ctrlProp" Target="../ctrlProps/ctrlProp490.xml"/><Relationship Id="rId262" Type="http://schemas.openxmlformats.org/officeDocument/2006/relationships/ctrlProp" Target="../ctrlProps/ctrlProp695.xml"/><Relationship Id="rId283" Type="http://schemas.openxmlformats.org/officeDocument/2006/relationships/ctrlProp" Target="../ctrlProps/ctrlProp716.xml"/><Relationship Id="rId318" Type="http://schemas.openxmlformats.org/officeDocument/2006/relationships/ctrlProp" Target="../ctrlProps/ctrlProp751.xml"/><Relationship Id="rId339" Type="http://schemas.openxmlformats.org/officeDocument/2006/relationships/ctrlProp" Target="../ctrlProps/ctrlProp772.xml"/><Relationship Id="rId78" Type="http://schemas.openxmlformats.org/officeDocument/2006/relationships/ctrlProp" Target="../ctrlProps/ctrlProp511.xml"/><Relationship Id="rId99" Type="http://schemas.openxmlformats.org/officeDocument/2006/relationships/ctrlProp" Target="../ctrlProps/ctrlProp532.xml"/><Relationship Id="rId101" Type="http://schemas.openxmlformats.org/officeDocument/2006/relationships/ctrlProp" Target="../ctrlProps/ctrlProp534.xml"/><Relationship Id="rId122" Type="http://schemas.openxmlformats.org/officeDocument/2006/relationships/ctrlProp" Target="../ctrlProps/ctrlProp555.xml"/><Relationship Id="rId143" Type="http://schemas.openxmlformats.org/officeDocument/2006/relationships/ctrlProp" Target="../ctrlProps/ctrlProp576.xml"/><Relationship Id="rId164" Type="http://schemas.openxmlformats.org/officeDocument/2006/relationships/ctrlProp" Target="../ctrlProps/ctrlProp597.xml"/><Relationship Id="rId185" Type="http://schemas.openxmlformats.org/officeDocument/2006/relationships/ctrlProp" Target="../ctrlProps/ctrlProp618.xml"/><Relationship Id="rId350" Type="http://schemas.openxmlformats.org/officeDocument/2006/relationships/ctrlProp" Target="../ctrlProps/ctrlProp783.xml"/><Relationship Id="rId371" Type="http://schemas.openxmlformats.org/officeDocument/2006/relationships/ctrlProp" Target="../ctrlProps/ctrlProp804.xml"/><Relationship Id="rId406" Type="http://schemas.openxmlformats.org/officeDocument/2006/relationships/ctrlProp" Target="../ctrlProps/ctrlProp839.xml"/><Relationship Id="rId9" Type="http://schemas.openxmlformats.org/officeDocument/2006/relationships/ctrlProp" Target="../ctrlProps/ctrlProp442.xml"/><Relationship Id="rId210" Type="http://schemas.openxmlformats.org/officeDocument/2006/relationships/ctrlProp" Target="../ctrlProps/ctrlProp643.xml"/><Relationship Id="rId392" Type="http://schemas.openxmlformats.org/officeDocument/2006/relationships/ctrlProp" Target="../ctrlProps/ctrlProp825.xml"/><Relationship Id="rId427" Type="http://schemas.openxmlformats.org/officeDocument/2006/relationships/ctrlProp" Target="../ctrlProps/ctrlProp860.xml"/><Relationship Id="rId26" Type="http://schemas.openxmlformats.org/officeDocument/2006/relationships/ctrlProp" Target="../ctrlProps/ctrlProp459.xml"/><Relationship Id="rId231" Type="http://schemas.openxmlformats.org/officeDocument/2006/relationships/ctrlProp" Target="../ctrlProps/ctrlProp664.xml"/><Relationship Id="rId252" Type="http://schemas.openxmlformats.org/officeDocument/2006/relationships/ctrlProp" Target="../ctrlProps/ctrlProp685.xml"/><Relationship Id="rId273" Type="http://schemas.openxmlformats.org/officeDocument/2006/relationships/ctrlProp" Target="../ctrlProps/ctrlProp706.xml"/><Relationship Id="rId294" Type="http://schemas.openxmlformats.org/officeDocument/2006/relationships/ctrlProp" Target="../ctrlProps/ctrlProp727.xml"/><Relationship Id="rId308" Type="http://schemas.openxmlformats.org/officeDocument/2006/relationships/ctrlProp" Target="../ctrlProps/ctrlProp741.xml"/><Relationship Id="rId329" Type="http://schemas.openxmlformats.org/officeDocument/2006/relationships/ctrlProp" Target="../ctrlProps/ctrlProp762.xml"/><Relationship Id="rId47" Type="http://schemas.openxmlformats.org/officeDocument/2006/relationships/ctrlProp" Target="../ctrlProps/ctrlProp480.xml"/><Relationship Id="rId68" Type="http://schemas.openxmlformats.org/officeDocument/2006/relationships/ctrlProp" Target="../ctrlProps/ctrlProp501.xml"/><Relationship Id="rId89" Type="http://schemas.openxmlformats.org/officeDocument/2006/relationships/ctrlProp" Target="../ctrlProps/ctrlProp522.xml"/><Relationship Id="rId112" Type="http://schemas.openxmlformats.org/officeDocument/2006/relationships/ctrlProp" Target="../ctrlProps/ctrlProp545.xml"/><Relationship Id="rId133" Type="http://schemas.openxmlformats.org/officeDocument/2006/relationships/ctrlProp" Target="../ctrlProps/ctrlProp566.xml"/><Relationship Id="rId154" Type="http://schemas.openxmlformats.org/officeDocument/2006/relationships/ctrlProp" Target="../ctrlProps/ctrlProp587.xml"/><Relationship Id="rId175" Type="http://schemas.openxmlformats.org/officeDocument/2006/relationships/ctrlProp" Target="../ctrlProps/ctrlProp608.xml"/><Relationship Id="rId340" Type="http://schemas.openxmlformats.org/officeDocument/2006/relationships/ctrlProp" Target="../ctrlProps/ctrlProp773.xml"/><Relationship Id="rId361" Type="http://schemas.openxmlformats.org/officeDocument/2006/relationships/ctrlProp" Target="../ctrlProps/ctrlProp794.xml"/><Relationship Id="rId196" Type="http://schemas.openxmlformats.org/officeDocument/2006/relationships/ctrlProp" Target="../ctrlProps/ctrlProp629.xml"/><Relationship Id="rId200" Type="http://schemas.openxmlformats.org/officeDocument/2006/relationships/ctrlProp" Target="../ctrlProps/ctrlProp633.xml"/><Relationship Id="rId382" Type="http://schemas.openxmlformats.org/officeDocument/2006/relationships/ctrlProp" Target="../ctrlProps/ctrlProp815.xml"/><Relationship Id="rId417" Type="http://schemas.openxmlformats.org/officeDocument/2006/relationships/ctrlProp" Target="../ctrlProps/ctrlProp850.xml"/><Relationship Id="rId16" Type="http://schemas.openxmlformats.org/officeDocument/2006/relationships/ctrlProp" Target="../ctrlProps/ctrlProp449.xml"/><Relationship Id="rId221" Type="http://schemas.openxmlformats.org/officeDocument/2006/relationships/ctrlProp" Target="../ctrlProps/ctrlProp654.xml"/><Relationship Id="rId242" Type="http://schemas.openxmlformats.org/officeDocument/2006/relationships/ctrlProp" Target="../ctrlProps/ctrlProp675.xml"/><Relationship Id="rId263" Type="http://schemas.openxmlformats.org/officeDocument/2006/relationships/ctrlProp" Target="../ctrlProps/ctrlProp696.xml"/><Relationship Id="rId284" Type="http://schemas.openxmlformats.org/officeDocument/2006/relationships/ctrlProp" Target="../ctrlProps/ctrlProp717.xml"/><Relationship Id="rId319" Type="http://schemas.openxmlformats.org/officeDocument/2006/relationships/ctrlProp" Target="../ctrlProps/ctrlProp752.xml"/><Relationship Id="rId37" Type="http://schemas.openxmlformats.org/officeDocument/2006/relationships/ctrlProp" Target="../ctrlProps/ctrlProp470.xml"/><Relationship Id="rId58" Type="http://schemas.openxmlformats.org/officeDocument/2006/relationships/ctrlProp" Target="../ctrlProps/ctrlProp491.xml"/><Relationship Id="rId79" Type="http://schemas.openxmlformats.org/officeDocument/2006/relationships/ctrlProp" Target="../ctrlProps/ctrlProp512.xml"/><Relationship Id="rId102" Type="http://schemas.openxmlformats.org/officeDocument/2006/relationships/ctrlProp" Target="../ctrlProps/ctrlProp535.xml"/><Relationship Id="rId123" Type="http://schemas.openxmlformats.org/officeDocument/2006/relationships/ctrlProp" Target="../ctrlProps/ctrlProp556.xml"/><Relationship Id="rId144" Type="http://schemas.openxmlformats.org/officeDocument/2006/relationships/ctrlProp" Target="../ctrlProps/ctrlProp577.xml"/><Relationship Id="rId330" Type="http://schemas.openxmlformats.org/officeDocument/2006/relationships/ctrlProp" Target="../ctrlProps/ctrlProp763.xml"/><Relationship Id="rId90" Type="http://schemas.openxmlformats.org/officeDocument/2006/relationships/ctrlProp" Target="../ctrlProps/ctrlProp523.xml"/><Relationship Id="rId165" Type="http://schemas.openxmlformats.org/officeDocument/2006/relationships/ctrlProp" Target="../ctrlProps/ctrlProp598.xml"/><Relationship Id="rId186" Type="http://schemas.openxmlformats.org/officeDocument/2006/relationships/ctrlProp" Target="../ctrlProps/ctrlProp619.xml"/><Relationship Id="rId351" Type="http://schemas.openxmlformats.org/officeDocument/2006/relationships/ctrlProp" Target="../ctrlProps/ctrlProp784.xml"/><Relationship Id="rId372" Type="http://schemas.openxmlformats.org/officeDocument/2006/relationships/ctrlProp" Target="../ctrlProps/ctrlProp805.xml"/><Relationship Id="rId393" Type="http://schemas.openxmlformats.org/officeDocument/2006/relationships/ctrlProp" Target="../ctrlProps/ctrlProp826.xml"/><Relationship Id="rId407" Type="http://schemas.openxmlformats.org/officeDocument/2006/relationships/ctrlProp" Target="../ctrlProps/ctrlProp840.xml"/><Relationship Id="rId428" Type="http://schemas.openxmlformats.org/officeDocument/2006/relationships/ctrlProp" Target="../ctrlProps/ctrlProp861.xml"/><Relationship Id="rId211" Type="http://schemas.openxmlformats.org/officeDocument/2006/relationships/ctrlProp" Target="../ctrlProps/ctrlProp644.xml"/><Relationship Id="rId232" Type="http://schemas.openxmlformats.org/officeDocument/2006/relationships/ctrlProp" Target="../ctrlProps/ctrlProp665.xml"/><Relationship Id="rId253" Type="http://schemas.openxmlformats.org/officeDocument/2006/relationships/ctrlProp" Target="../ctrlProps/ctrlProp686.xml"/><Relationship Id="rId274" Type="http://schemas.openxmlformats.org/officeDocument/2006/relationships/ctrlProp" Target="../ctrlProps/ctrlProp707.xml"/><Relationship Id="rId295" Type="http://schemas.openxmlformats.org/officeDocument/2006/relationships/ctrlProp" Target="../ctrlProps/ctrlProp728.xml"/><Relationship Id="rId309" Type="http://schemas.openxmlformats.org/officeDocument/2006/relationships/ctrlProp" Target="../ctrlProps/ctrlProp742.xml"/><Relationship Id="rId27" Type="http://schemas.openxmlformats.org/officeDocument/2006/relationships/ctrlProp" Target="../ctrlProps/ctrlProp460.xml"/><Relationship Id="rId48" Type="http://schemas.openxmlformats.org/officeDocument/2006/relationships/ctrlProp" Target="../ctrlProps/ctrlProp481.xml"/><Relationship Id="rId69" Type="http://schemas.openxmlformats.org/officeDocument/2006/relationships/ctrlProp" Target="../ctrlProps/ctrlProp502.xml"/><Relationship Id="rId113" Type="http://schemas.openxmlformats.org/officeDocument/2006/relationships/ctrlProp" Target="../ctrlProps/ctrlProp546.xml"/><Relationship Id="rId134" Type="http://schemas.openxmlformats.org/officeDocument/2006/relationships/ctrlProp" Target="../ctrlProps/ctrlProp567.xml"/><Relationship Id="rId320" Type="http://schemas.openxmlformats.org/officeDocument/2006/relationships/ctrlProp" Target="../ctrlProps/ctrlProp753.xml"/><Relationship Id="rId80" Type="http://schemas.openxmlformats.org/officeDocument/2006/relationships/ctrlProp" Target="../ctrlProps/ctrlProp513.xml"/><Relationship Id="rId155" Type="http://schemas.openxmlformats.org/officeDocument/2006/relationships/ctrlProp" Target="../ctrlProps/ctrlProp588.xml"/><Relationship Id="rId176" Type="http://schemas.openxmlformats.org/officeDocument/2006/relationships/ctrlProp" Target="../ctrlProps/ctrlProp609.xml"/><Relationship Id="rId197" Type="http://schemas.openxmlformats.org/officeDocument/2006/relationships/ctrlProp" Target="../ctrlProps/ctrlProp630.xml"/><Relationship Id="rId341" Type="http://schemas.openxmlformats.org/officeDocument/2006/relationships/ctrlProp" Target="../ctrlProps/ctrlProp774.xml"/><Relationship Id="rId362" Type="http://schemas.openxmlformats.org/officeDocument/2006/relationships/ctrlProp" Target="../ctrlProps/ctrlProp795.xml"/><Relationship Id="rId383" Type="http://schemas.openxmlformats.org/officeDocument/2006/relationships/ctrlProp" Target="../ctrlProps/ctrlProp816.xml"/><Relationship Id="rId418" Type="http://schemas.openxmlformats.org/officeDocument/2006/relationships/ctrlProp" Target="../ctrlProps/ctrlProp851.xml"/><Relationship Id="rId201" Type="http://schemas.openxmlformats.org/officeDocument/2006/relationships/ctrlProp" Target="../ctrlProps/ctrlProp634.xml"/><Relationship Id="rId222" Type="http://schemas.openxmlformats.org/officeDocument/2006/relationships/ctrlProp" Target="../ctrlProps/ctrlProp655.xml"/><Relationship Id="rId243" Type="http://schemas.openxmlformats.org/officeDocument/2006/relationships/ctrlProp" Target="../ctrlProps/ctrlProp676.xml"/><Relationship Id="rId264" Type="http://schemas.openxmlformats.org/officeDocument/2006/relationships/ctrlProp" Target="../ctrlProps/ctrlProp697.xml"/><Relationship Id="rId285" Type="http://schemas.openxmlformats.org/officeDocument/2006/relationships/ctrlProp" Target="../ctrlProps/ctrlProp718.xml"/><Relationship Id="rId17" Type="http://schemas.openxmlformats.org/officeDocument/2006/relationships/ctrlProp" Target="../ctrlProps/ctrlProp450.xml"/><Relationship Id="rId38" Type="http://schemas.openxmlformats.org/officeDocument/2006/relationships/ctrlProp" Target="../ctrlProps/ctrlProp471.xml"/><Relationship Id="rId59" Type="http://schemas.openxmlformats.org/officeDocument/2006/relationships/ctrlProp" Target="../ctrlProps/ctrlProp492.xml"/><Relationship Id="rId103" Type="http://schemas.openxmlformats.org/officeDocument/2006/relationships/ctrlProp" Target="../ctrlProps/ctrlProp536.xml"/><Relationship Id="rId124" Type="http://schemas.openxmlformats.org/officeDocument/2006/relationships/ctrlProp" Target="../ctrlProps/ctrlProp557.xml"/><Relationship Id="rId310" Type="http://schemas.openxmlformats.org/officeDocument/2006/relationships/ctrlProp" Target="../ctrlProps/ctrlProp743.xml"/><Relationship Id="rId70" Type="http://schemas.openxmlformats.org/officeDocument/2006/relationships/ctrlProp" Target="../ctrlProps/ctrlProp503.xml"/><Relationship Id="rId91" Type="http://schemas.openxmlformats.org/officeDocument/2006/relationships/ctrlProp" Target="../ctrlProps/ctrlProp524.xml"/><Relationship Id="rId145" Type="http://schemas.openxmlformats.org/officeDocument/2006/relationships/ctrlProp" Target="../ctrlProps/ctrlProp578.xml"/><Relationship Id="rId166" Type="http://schemas.openxmlformats.org/officeDocument/2006/relationships/ctrlProp" Target="../ctrlProps/ctrlProp599.xml"/><Relationship Id="rId187" Type="http://schemas.openxmlformats.org/officeDocument/2006/relationships/ctrlProp" Target="../ctrlProps/ctrlProp620.xml"/><Relationship Id="rId331" Type="http://schemas.openxmlformats.org/officeDocument/2006/relationships/ctrlProp" Target="../ctrlProps/ctrlProp764.xml"/><Relationship Id="rId352" Type="http://schemas.openxmlformats.org/officeDocument/2006/relationships/ctrlProp" Target="../ctrlProps/ctrlProp785.xml"/><Relationship Id="rId373" Type="http://schemas.openxmlformats.org/officeDocument/2006/relationships/ctrlProp" Target="../ctrlProps/ctrlProp806.xml"/><Relationship Id="rId394" Type="http://schemas.openxmlformats.org/officeDocument/2006/relationships/ctrlProp" Target="../ctrlProps/ctrlProp827.xml"/><Relationship Id="rId408" Type="http://schemas.openxmlformats.org/officeDocument/2006/relationships/ctrlProp" Target="../ctrlProps/ctrlProp841.xml"/><Relationship Id="rId429" Type="http://schemas.openxmlformats.org/officeDocument/2006/relationships/ctrlProp" Target="../ctrlProps/ctrlProp862.xml"/><Relationship Id="rId1" Type="http://schemas.openxmlformats.org/officeDocument/2006/relationships/drawing" Target="../drawings/drawing4.xml"/><Relationship Id="rId212" Type="http://schemas.openxmlformats.org/officeDocument/2006/relationships/ctrlProp" Target="../ctrlProps/ctrlProp645.xml"/><Relationship Id="rId233" Type="http://schemas.openxmlformats.org/officeDocument/2006/relationships/ctrlProp" Target="../ctrlProps/ctrlProp666.xml"/><Relationship Id="rId254" Type="http://schemas.openxmlformats.org/officeDocument/2006/relationships/ctrlProp" Target="../ctrlProps/ctrlProp687.xml"/><Relationship Id="rId28" Type="http://schemas.openxmlformats.org/officeDocument/2006/relationships/ctrlProp" Target="../ctrlProps/ctrlProp461.xml"/><Relationship Id="rId49" Type="http://schemas.openxmlformats.org/officeDocument/2006/relationships/ctrlProp" Target="../ctrlProps/ctrlProp482.xml"/><Relationship Id="rId114" Type="http://schemas.openxmlformats.org/officeDocument/2006/relationships/ctrlProp" Target="../ctrlProps/ctrlProp547.xml"/><Relationship Id="rId275" Type="http://schemas.openxmlformats.org/officeDocument/2006/relationships/ctrlProp" Target="../ctrlProps/ctrlProp708.xml"/><Relationship Id="rId296" Type="http://schemas.openxmlformats.org/officeDocument/2006/relationships/ctrlProp" Target="../ctrlProps/ctrlProp729.xml"/><Relationship Id="rId300" Type="http://schemas.openxmlformats.org/officeDocument/2006/relationships/ctrlProp" Target="../ctrlProps/ctrlProp733.xml"/><Relationship Id="rId60" Type="http://schemas.openxmlformats.org/officeDocument/2006/relationships/ctrlProp" Target="../ctrlProps/ctrlProp493.xml"/><Relationship Id="rId81" Type="http://schemas.openxmlformats.org/officeDocument/2006/relationships/ctrlProp" Target="../ctrlProps/ctrlProp514.xml"/><Relationship Id="rId135" Type="http://schemas.openxmlformats.org/officeDocument/2006/relationships/ctrlProp" Target="../ctrlProps/ctrlProp568.xml"/><Relationship Id="rId156" Type="http://schemas.openxmlformats.org/officeDocument/2006/relationships/ctrlProp" Target="../ctrlProps/ctrlProp589.xml"/><Relationship Id="rId177" Type="http://schemas.openxmlformats.org/officeDocument/2006/relationships/ctrlProp" Target="../ctrlProps/ctrlProp610.xml"/><Relationship Id="rId198" Type="http://schemas.openxmlformats.org/officeDocument/2006/relationships/ctrlProp" Target="../ctrlProps/ctrlProp631.xml"/><Relationship Id="rId321" Type="http://schemas.openxmlformats.org/officeDocument/2006/relationships/ctrlProp" Target="../ctrlProps/ctrlProp754.xml"/><Relationship Id="rId342" Type="http://schemas.openxmlformats.org/officeDocument/2006/relationships/ctrlProp" Target="../ctrlProps/ctrlProp775.xml"/><Relationship Id="rId363" Type="http://schemas.openxmlformats.org/officeDocument/2006/relationships/ctrlProp" Target="../ctrlProps/ctrlProp796.xml"/><Relationship Id="rId384" Type="http://schemas.openxmlformats.org/officeDocument/2006/relationships/ctrlProp" Target="../ctrlProps/ctrlProp817.xml"/><Relationship Id="rId419" Type="http://schemas.openxmlformats.org/officeDocument/2006/relationships/ctrlProp" Target="../ctrlProps/ctrlProp852.xml"/><Relationship Id="rId202" Type="http://schemas.openxmlformats.org/officeDocument/2006/relationships/ctrlProp" Target="../ctrlProps/ctrlProp635.xml"/><Relationship Id="rId223" Type="http://schemas.openxmlformats.org/officeDocument/2006/relationships/ctrlProp" Target="../ctrlProps/ctrlProp656.xml"/><Relationship Id="rId244" Type="http://schemas.openxmlformats.org/officeDocument/2006/relationships/ctrlProp" Target="../ctrlProps/ctrlProp677.xml"/><Relationship Id="rId430" Type="http://schemas.openxmlformats.org/officeDocument/2006/relationships/ctrlProp" Target="../ctrlProps/ctrlProp863.xml"/><Relationship Id="rId18" Type="http://schemas.openxmlformats.org/officeDocument/2006/relationships/ctrlProp" Target="../ctrlProps/ctrlProp451.xml"/><Relationship Id="rId39" Type="http://schemas.openxmlformats.org/officeDocument/2006/relationships/ctrlProp" Target="../ctrlProps/ctrlProp472.xml"/><Relationship Id="rId265" Type="http://schemas.openxmlformats.org/officeDocument/2006/relationships/ctrlProp" Target="../ctrlProps/ctrlProp698.xml"/><Relationship Id="rId286" Type="http://schemas.openxmlformats.org/officeDocument/2006/relationships/ctrlProp" Target="../ctrlProps/ctrlProp719.xml"/><Relationship Id="rId50" Type="http://schemas.openxmlformats.org/officeDocument/2006/relationships/ctrlProp" Target="../ctrlProps/ctrlProp483.xml"/><Relationship Id="rId104" Type="http://schemas.openxmlformats.org/officeDocument/2006/relationships/ctrlProp" Target="../ctrlProps/ctrlProp537.xml"/><Relationship Id="rId125" Type="http://schemas.openxmlformats.org/officeDocument/2006/relationships/ctrlProp" Target="../ctrlProps/ctrlProp558.xml"/><Relationship Id="rId146" Type="http://schemas.openxmlformats.org/officeDocument/2006/relationships/ctrlProp" Target="../ctrlProps/ctrlProp579.xml"/><Relationship Id="rId167" Type="http://schemas.openxmlformats.org/officeDocument/2006/relationships/ctrlProp" Target="../ctrlProps/ctrlProp600.xml"/><Relationship Id="rId188" Type="http://schemas.openxmlformats.org/officeDocument/2006/relationships/ctrlProp" Target="../ctrlProps/ctrlProp621.xml"/><Relationship Id="rId311" Type="http://schemas.openxmlformats.org/officeDocument/2006/relationships/ctrlProp" Target="../ctrlProps/ctrlProp744.xml"/><Relationship Id="rId332" Type="http://schemas.openxmlformats.org/officeDocument/2006/relationships/ctrlProp" Target="../ctrlProps/ctrlProp765.xml"/><Relationship Id="rId353" Type="http://schemas.openxmlformats.org/officeDocument/2006/relationships/ctrlProp" Target="../ctrlProps/ctrlProp786.xml"/><Relationship Id="rId374" Type="http://schemas.openxmlformats.org/officeDocument/2006/relationships/ctrlProp" Target="../ctrlProps/ctrlProp807.xml"/><Relationship Id="rId395" Type="http://schemas.openxmlformats.org/officeDocument/2006/relationships/ctrlProp" Target="../ctrlProps/ctrlProp828.xml"/><Relationship Id="rId409" Type="http://schemas.openxmlformats.org/officeDocument/2006/relationships/ctrlProp" Target="../ctrlProps/ctrlProp842.xml"/><Relationship Id="rId71" Type="http://schemas.openxmlformats.org/officeDocument/2006/relationships/ctrlProp" Target="../ctrlProps/ctrlProp504.xml"/><Relationship Id="rId92" Type="http://schemas.openxmlformats.org/officeDocument/2006/relationships/ctrlProp" Target="../ctrlProps/ctrlProp525.xml"/><Relationship Id="rId213" Type="http://schemas.openxmlformats.org/officeDocument/2006/relationships/ctrlProp" Target="../ctrlProps/ctrlProp646.xml"/><Relationship Id="rId234" Type="http://schemas.openxmlformats.org/officeDocument/2006/relationships/ctrlProp" Target="../ctrlProps/ctrlProp667.xml"/><Relationship Id="rId420" Type="http://schemas.openxmlformats.org/officeDocument/2006/relationships/ctrlProp" Target="../ctrlProps/ctrlProp853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462.xml"/><Relationship Id="rId255" Type="http://schemas.openxmlformats.org/officeDocument/2006/relationships/ctrlProp" Target="../ctrlProps/ctrlProp688.xml"/><Relationship Id="rId276" Type="http://schemas.openxmlformats.org/officeDocument/2006/relationships/ctrlProp" Target="../ctrlProps/ctrlProp709.xml"/><Relationship Id="rId297" Type="http://schemas.openxmlformats.org/officeDocument/2006/relationships/ctrlProp" Target="../ctrlProps/ctrlProp730.xml"/><Relationship Id="rId40" Type="http://schemas.openxmlformats.org/officeDocument/2006/relationships/ctrlProp" Target="../ctrlProps/ctrlProp473.xml"/><Relationship Id="rId115" Type="http://schemas.openxmlformats.org/officeDocument/2006/relationships/ctrlProp" Target="../ctrlProps/ctrlProp548.xml"/><Relationship Id="rId136" Type="http://schemas.openxmlformats.org/officeDocument/2006/relationships/ctrlProp" Target="../ctrlProps/ctrlProp569.xml"/><Relationship Id="rId157" Type="http://schemas.openxmlformats.org/officeDocument/2006/relationships/ctrlProp" Target="../ctrlProps/ctrlProp590.xml"/><Relationship Id="rId178" Type="http://schemas.openxmlformats.org/officeDocument/2006/relationships/ctrlProp" Target="../ctrlProps/ctrlProp611.xml"/><Relationship Id="rId301" Type="http://schemas.openxmlformats.org/officeDocument/2006/relationships/ctrlProp" Target="../ctrlProps/ctrlProp734.xml"/><Relationship Id="rId322" Type="http://schemas.openxmlformats.org/officeDocument/2006/relationships/ctrlProp" Target="../ctrlProps/ctrlProp755.xml"/><Relationship Id="rId343" Type="http://schemas.openxmlformats.org/officeDocument/2006/relationships/ctrlProp" Target="../ctrlProps/ctrlProp776.xml"/><Relationship Id="rId364" Type="http://schemas.openxmlformats.org/officeDocument/2006/relationships/ctrlProp" Target="../ctrlProps/ctrlProp797.xml"/><Relationship Id="rId61" Type="http://schemas.openxmlformats.org/officeDocument/2006/relationships/ctrlProp" Target="../ctrlProps/ctrlProp494.xml"/><Relationship Id="rId82" Type="http://schemas.openxmlformats.org/officeDocument/2006/relationships/ctrlProp" Target="../ctrlProps/ctrlProp515.xml"/><Relationship Id="rId199" Type="http://schemas.openxmlformats.org/officeDocument/2006/relationships/ctrlProp" Target="../ctrlProps/ctrlProp632.xml"/><Relationship Id="rId203" Type="http://schemas.openxmlformats.org/officeDocument/2006/relationships/ctrlProp" Target="../ctrlProps/ctrlProp636.xml"/><Relationship Id="rId385" Type="http://schemas.openxmlformats.org/officeDocument/2006/relationships/ctrlProp" Target="../ctrlProps/ctrlProp818.xml"/><Relationship Id="rId19" Type="http://schemas.openxmlformats.org/officeDocument/2006/relationships/ctrlProp" Target="../ctrlProps/ctrlProp452.xml"/><Relationship Id="rId224" Type="http://schemas.openxmlformats.org/officeDocument/2006/relationships/ctrlProp" Target="../ctrlProps/ctrlProp657.xml"/><Relationship Id="rId245" Type="http://schemas.openxmlformats.org/officeDocument/2006/relationships/ctrlProp" Target="../ctrlProps/ctrlProp678.xml"/><Relationship Id="rId266" Type="http://schemas.openxmlformats.org/officeDocument/2006/relationships/ctrlProp" Target="../ctrlProps/ctrlProp699.xml"/><Relationship Id="rId287" Type="http://schemas.openxmlformats.org/officeDocument/2006/relationships/ctrlProp" Target="../ctrlProps/ctrlProp720.xml"/><Relationship Id="rId410" Type="http://schemas.openxmlformats.org/officeDocument/2006/relationships/ctrlProp" Target="../ctrlProps/ctrlProp843.xml"/><Relationship Id="rId431" Type="http://schemas.openxmlformats.org/officeDocument/2006/relationships/ctrlProp" Target="../ctrlProps/ctrlProp864.xml"/><Relationship Id="rId30" Type="http://schemas.openxmlformats.org/officeDocument/2006/relationships/ctrlProp" Target="../ctrlProps/ctrlProp463.xml"/><Relationship Id="rId105" Type="http://schemas.openxmlformats.org/officeDocument/2006/relationships/ctrlProp" Target="../ctrlProps/ctrlProp538.xml"/><Relationship Id="rId126" Type="http://schemas.openxmlformats.org/officeDocument/2006/relationships/ctrlProp" Target="../ctrlProps/ctrlProp559.xml"/><Relationship Id="rId147" Type="http://schemas.openxmlformats.org/officeDocument/2006/relationships/ctrlProp" Target="../ctrlProps/ctrlProp580.xml"/><Relationship Id="rId168" Type="http://schemas.openxmlformats.org/officeDocument/2006/relationships/ctrlProp" Target="../ctrlProps/ctrlProp601.xml"/><Relationship Id="rId312" Type="http://schemas.openxmlformats.org/officeDocument/2006/relationships/ctrlProp" Target="../ctrlProps/ctrlProp745.xml"/><Relationship Id="rId333" Type="http://schemas.openxmlformats.org/officeDocument/2006/relationships/ctrlProp" Target="../ctrlProps/ctrlProp766.xml"/><Relationship Id="rId354" Type="http://schemas.openxmlformats.org/officeDocument/2006/relationships/ctrlProp" Target="../ctrlProps/ctrlProp787.xml"/><Relationship Id="rId51" Type="http://schemas.openxmlformats.org/officeDocument/2006/relationships/ctrlProp" Target="../ctrlProps/ctrlProp484.xml"/><Relationship Id="rId72" Type="http://schemas.openxmlformats.org/officeDocument/2006/relationships/ctrlProp" Target="../ctrlProps/ctrlProp505.xml"/><Relationship Id="rId93" Type="http://schemas.openxmlformats.org/officeDocument/2006/relationships/ctrlProp" Target="../ctrlProps/ctrlProp526.xml"/><Relationship Id="rId189" Type="http://schemas.openxmlformats.org/officeDocument/2006/relationships/ctrlProp" Target="../ctrlProps/ctrlProp622.xml"/><Relationship Id="rId375" Type="http://schemas.openxmlformats.org/officeDocument/2006/relationships/ctrlProp" Target="../ctrlProps/ctrlProp808.xml"/><Relationship Id="rId396" Type="http://schemas.openxmlformats.org/officeDocument/2006/relationships/ctrlProp" Target="../ctrlProps/ctrlProp829.xml"/><Relationship Id="rId3" Type="http://schemas.openxmlformats.org/officeDocument/2006/relationships/ctrlProp" Target="../ctrlProps/ctrlProp436.xml"/><Relationship Id="rId214" Type="http://schemas.openxmlformats.org/officeDocument/2006/relationships/ctrlProp" Target="../ctrlProps/ctrlProp647.xml"/><Relationship Id="rId235" Type="http://schemas.openxmlformats.org/officeDocument/2006/relationships/ctrlProp" Target="../ctrlProps/ctrlProp668.xml"/><Relationship Id="rId256" Type="http://schemas.openxmlformats.org/officeDocument/2006/relationships/ctrlProp" Target="../ctrlProps/ctrlProp689.xml"/><Relationship Id="rId277" Type="http://schemas.openxmlformats.org/officeDocument/2006/relationships/ctrlProp" Target="../ctrlProps/ctrlProp710.xml"/><Relationship Id="rId298" Type="http://schemas.openxmlformats.org/officeDocument/2006/relationships/ctrlProp" Target="../ctrlProps/ctrlProp731.xml"/><Relationship Id="rId400" Type="http://schemas.openxmlformats.org/officeDocument/2006/relationships/ctrlProp" Target="../ctrlProps/ctrlProp833.xml"/><Relationship Id="rId421" Type="http://schemas.openxmlformats.org/officeDocument/2006/relationships/ctrlProp" Target="../ctrlProps/ctrlProp854.xml"/><Relationship Id="rId116" Type="http://schemas.openxmlformats.org/officeDocument/2006/relationships/ctrlProp" Target="../ctrlProps/ctrlProp549.xml"/><Relationship Id="rId137" Type="http://schemas.openxmlformats.org/officeDocument/2006/relationships/ctrlProp" Target="../ctrlProps/ctrlProp570.xml"/><Relationship Id="rId158" Type="http://schemas.openxmlformats.org/officeDocument/2006/relationships/ctrlProp" Target="../ctrlProps/ctrlProp591.xml"/><Relationship Id="rId302" Type="http://schemas.openxmlformats.org/officeDocument/2006/relationships/ctrlProp" Target="../ctrlProps/ctrlProp735.xml"/><Relationship Id="rId323" Type="http://schemas.openxmlformats.org/officeDocument/2006/relationships/ctrlProp" Target="../ctrlProps/ctrlProp756.xml"/><Relationship Id="rId344" Type="http://schemas.openxmlformats.org/officeDocument/2006/relationships/ctrlProp" Target="../ctrlProps/ctrlProp777.xml"/><Relationship Id="rId20" Type="http://schemas.openxmlformats.org/officeDocument/2006/relationships/ctrlProp" Target="../ctrlProps/ctrlProp453.xml"/><Relationship Id="rId41" Type="http://schemas.openxmlformats.org/officeDocument/2006/relationships/ctrlProp" Target="../ctrlProps/ctrlProp474.xml"/><Relationship Id="rId62" Type="http://schemas.openxmlformats.org/officeDocument/2006/relationships/ctrlProp" Target="../ctrlProps/ctrlProp495.xml"/><Relationship Id="rId83" Type="http://schemas.openxmlformats.org/officeDocument/2006/relationships/ctrlProp" Target="../ctrlProps/ctrlProp516.xml"/><Relationship Id="rId179" Type="http://schemas.openxmlformats.org/officeDocument/2006/relationships/ctrlProp" Target="../ctrlProps/ctrlProp612.xml"/><Relationship Id="rId365" Type="http://schemas.openxmlformats.org/officeDocument/2006/relationships/ctrlProp" Target="../ctrlProps/ctrlProp798.xml"/><Relationship Id="rId386" Type="http://schemas.openxmlformats.org/officeDocument/2006/relationships/ctrlProp" Target="../ctrlProps/ctrlProp819.xml"/><Relationship Id="rId190" Type="http://schemas.openxmlformats.org/officeDocument/2006/relationships/ctrlProp" Target="../ctrlProps/ctrlProp623.xml"/><Relationship Id="rId204" Type="http://schemas.openxmlformats.org/officeDocument/2006/relationships/ctrlProp" Target="../ctrlProps/ctrlProp637.xml"/><Relationship Id="rId225" Type="http://schemas.openxmlformats.org/officeDocument/2006/relationships/ctrlProp" Target="../ctrlProps/ctrlProp658.xml"/><Relationship Id="rId246" Type="http://schemas.openxmlformats.org/officeDocument/2006/relationships/ctrlProp" Target="../ctrlProps/ctrlProp679.xml"/><Relationship Id="rId267" Type="http://schemas.openxmlformats.org/officeDocument/2006/relationships/ctrlProp" Target="../ctrlProps/ctrlProp700.xml"/><Relationship Id="rId288" Type="http://schemas.openxmlformats.org/officeDocument/2006/relationships/ctrlProp" Target="../ctrlProps/ctrlProp721.xml"/><Relationship Id="rId411" Type="http://schemas.openxmlformats.org/officeDocument/2006/relationships/ctrlProp" Target="../ctrlProps/ctrlProp844.xml"/><Relationship Id="rId432" Type="http://schemas.openxmlformats.org/officeDocument/2006/relationships/ctrlProp" Target="../ctrlProps/ctrlProp865.xml"/><Relationship Id="rId106" Type="http://schemas.openxmlformats.org/officeDocument/2006/relationships/ctrlProp" Target="../ctrlProps/ctrlProp539.xml"/><Relationship Id="rId127" Type="http://schemas.openxmlformats.org/officeDocument/2006/relationships/ctrlProp" Target="../ctrlProps/ctrlProp560.xml"/><Relationship Id="rId313" Type="http://schemas.openxmlformats.org/officeDocument/2006/relationships/ctrlProp" Target="../ctrlProps/ctrlProp746.xml"/><Relationship Id="rId10" Type="http://schemas.openxmlformats.org/officeDocument/2006/relationships/ctrlProp" Target="../ctrlProps/ctrlProp443.xml"/><Relationship Id="rId31" Type="http://schemas.openxmlformats.org/officeDocument/2006/relationships/ctrlProp" Target="../ctrlProps/ctrlProp464.xml"/><Relationship Id="rId52" Type="http://schemas.openxmlformats.org/officeDocument/2006/relationships/ctrlProp" Target="../ctrlProps/ctrlProp485.xml"/><Relationship Id="rId73" Type="http://schemas.openxmlformats.org/officeDocument/2006/relationships/ctrlProp" Target="../ctrlProps/ctrlProp506.xml"/><Relationship Id="rId94" Type="http://schemas.openxmlformats.org/officeDocument/2006/relationships/ctrlProp" Target="../ctrlProps/ctrlProp527.xml"/><Relationship Id="rId148" Type="http://schemas.openxmlformats.org/officeDocument/2006/relationships/ctrlProp" Target="../ctrlProps/ctrlProp581.xml"/><Relationship Id="rId169" Type="http://schemas.openxmlformats.org/officeDocument/2006/relationships/ctrlProp" Target="../ctrlProps/ctrlProp602.xml"/><Relationship Id="rId334" Type="http://schemas.openxmlformats.org/officeDocument/2006/relationships/ctrlProp" Target="../ctrlProps/ctrlProp767.xml"/><Relationship Id="rId355" Type="http://schemas.openxmlformats.org/officeDocument/2006/relationships/ctrlProp" Target="../ctrlProps/ctrlProp788.xml"/><Relationship Id="rId376" Type="http://schemas.openxmlformats.org/officeDocument/2006/relationships/ctrlProp" Target="../ctrlProps/ctrlProp809.xml"/><Relationship Id="rId397" Type="http://schemas.openxmlformats.org/officeDocument/2006/relationships/ctrlProp" Target="../ctrlProps/ctrlProp830.xml"/><Relationship Id="rId4" Type="http://schemas.openxmlformats.org/officeDocument/2006/relationships/ctrlProp" Target="../ctrlProps/ctrlProp437.xml"/><Relationship Id="rId180" Type="http://schemas.openxmlformats.org/officeDocument/2006/relationships/ctrlProp" Target="../ctrlProps/ctrlProp613.xml"/><Relationship Id="rId215" Type="http://schemas.openxmlformats.org/officeDocument/2006/relationships/ctrlProp" Target="../ctrlProps/ctrlProp648.xml"/><Relationship Id="rId236" Type="http://schemas.openxmlformats.org/officeDocument/2006/relationships/ctrlProp" Target="../ctrlProps/ctrlProp669.xml"/><Relationship Id="rId257" Type="http://schemas.openxmlformats.org/officeDocument/2006/relationships/ctrlProp" Target="../ctrlProps/ctrlProp690.xml"/><Relationship Id="rId278" Type="http://schemas.openxmlformats.org/officeDocument/2006/relationships/ctrlProp" Target="../ctrlProps/ctrlProp711.xml"/><Relationship Id="rId401" Type="http://schemas.openxmlformats.org/officeDocument/2006/relationships/ctrlProp" Target="../ctrlProps/ctrlProp834.xml"/><Relationship Id="rId422" Type="http://schemas.openxmlformats.org/officeDocument/2006/relationships/ctrlProp" Target="../ctrlProps/ctrlProp855.xml"/><Relationship Id="rId303" Type="http://schemas.openxmlformats.org/officeDocument/2006/relationships/ctrlProp" Target="../ctrlProps/ctrlProp736.xml"/><Relationship Id="rId42" Type="http://schemas.openxmlformats.org/officeDocument/2006/relationships/ctrlProp" Target="../ctrlProps/ctrlProp475.xml"/><Relationship Id="rId84" Type="http://schemas.openxmlformats.org/officeDocument/2006/relationships/ctrlProp" Target="../ctrlProps/ctrlProp517.xml"/><Relationship Id="rId138" Type="http://schemas.openxmlformats.org/officeDocument/2006/relationships/ctrlProp" Target="../ctrlProps/ctrlProp571.xml"/><Relationship Id="rId345" Type="http://schemas.openxmlformats.org/officeDocument/2006/relationships/ctrlProp" Target="../ctrlProps/ctrlProp778.xml"/><Relationship Id="rId387" Type="http://schemas.openxmlformats.org/officeDocument/2006/relationships/ctrlProp" Target="../ctrlProps/ctrlProp820.xml"/><Relationship Id="rId191" Type="http://schemas.openxmlformats.org/officeDocument/2006/relationships/ctrlProp" Target="../ctrlProps/ctrlProp624.xml"/><Relationship Id="rId205" Type="http://schemas.openxmlformats.org/officeDocument/2006/relationships/ctrlProp" Target="../ctrlProps/ctrlProp638.xml"/><Relationship Id="rId247" Type="http://schemas.openxmlformats.org/officeDocument/2006/relationships/ctrlProp" Target="../ctrlProps/ctrlProp680.xml"/><Relationship Id="rId412" Type="http://schemas.openxmlformats.org/officeDocument/2006/relationships/ctrlProp" Target="../ctrlProps/ctrlProp845.xml"/><Relationship Id="rId107" Type="http://schemas.openxmlformats.org/officeDocument/2006/relationships/ctrlProp" Target="../ctrlProps/ctrlProp540.xml"/><Relationship Id="rId289" Type="http://schemas.openxmlformats.org/officeDocument/2006/relationships/ctrlProp" Target="../ctrlProps/ctrlProp722.xml"/><Relationship Id="rId11" Type="http://schemas.openxmlformats.org/officeDocument/2006/relationships/ctrlProp" Target="../ctrlProps/ctrlProp444.xml"/><Relationship Id="rId53" Type="http://schemas.openxmlformats.org/officeDocument/2006/relationships/ctrlProp" Target="../ctrlProps/ctrlProp486.xml"/><Relationship Id="rId149" Type="http://schemas.openxmlformats.org/officeDocument/2006/relationships/ctrlProp" Target="../ctrlProps/ctrlProp582.xml"/><Relationship Id="rId314" Type="http://schemas.openxmlformats.org/officeDocument/2006/relationships/ctrlProp" Target="../ctrlProps/ctrlProp747.xml"/><Relationship Id="rId356" Type="http://schemas.openxmlformats.org/officeDocument/2006/relationships/ctrlProp" Target="../ctrlProps/ctrlProp789.xml"/><Relationship Id="rId398" Type="http://schemas.openxmlformats.org/officeDocument/2006/relationships/ctrlProp" Target="../ctrlProps/ctrlProp831.xml"/><Relationship Id="rId95" Type="http://schemas.openxmlformats.org/officeDocument/2006/relationships/ctrlProp" Target="../ctrlProps/ctrlProp528.xml"/><Relationship Id="rId160" Type="http://schemas.openxmlformats.org/officeDocument/2006/relationships/ctrlProp" Target="../ctrlProps/ctrlProp593.xml"/><Relationship Id="rId216" Type="http://schemas.openxmlformats.org/officeDocument/2006/relationships/ctrlProp" Target="../ctrlProps/ctrlProp649.xml"/><Relationship Id="rId423" Type="http://schemas.openxmlformats.org/officeDocument/2006/relationships/ctrlProp" Target="../ctrlProps/ctrlProp856.xml"/><Relationship Id="rId258" Type="http://schemas.openxmlformats.org/officeDocument/2006/relationships/ctrlProp" Target="../ctrlProps/ctrlProp691.xml"/><Relationship Id="rId22" Type="http://schemas.openxmlformats.org/officeDocument/2006/relationships/ctrlProp" Target="../ctrlProps/ctrlProp455.xml"/><Relationship Id="rId64" Type="http://schemas.openxmlformats.org/officeDocument/2006/relationships/ctrlProp" Target="../ctrlProps/ctrlProp497.xml"/><Relationship Id="rId118" Type="http://schemas.openxmlformats.org/officeDocument/2006/relationships/ctrlProp" Target="../ctrlProps/ctrlProp551.xml"/><Relationship Id="rId325" Type="http://schemas.openxmlformats.org/officeDocument/2006/relationships/ctrlProp" Target="../ctrlProps/ctrlProp758.xml"/><Relationship Id="rId367" Type="http://schemas.openxmlformats.org/officeDocument/2006/relationships/ctrlProp" Target="../ctrlProps/ctrlProp800.xml"/><Relationship Id="rId171" Type="http://schemas.openxmlformats.org/officeDocument/2006/relationships/ctrlProp" Target="../ctrlProps/ctrlProp604.xml"/><Relationship Id="rId227" Type="http://schemas.openxmlformats.org/officeDocument/2006/relationships/ctrlProp" Target="../ctrlProps/ctrlProp6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4"/>
  <sheetViews>
    <sheetView showGridLines="0" workbookViewId="0">
      <pane ySplit="1" topLeftCell="A2" activePane="bottomLeft" state="frozenSplit"/>
      <selection pane="bottomLeft" activeCell="J9" sqref="J9"/>
    </sheetView>
  </sheetViews>
  <sheetFormatPr defaultRowHeight="15" x14ac:dyDescent="0.25"/>
  <cols>
    <col min="1" max="11" width="12.7109375" customWidth="1"/>
  </cols>
  <sheetData>
    <row r="1" spans="1:11" ht="39.950000000000003" customHeight="1" thickBot="1" x14ac:dyDescent="0.3">
      <c r="A1" s="1" t="s">
        <v>0</v>
      </c>
      <c r="B1" s="1">
        <v>2</v>
      </c>
      <c r="C1" s="1"/>
      <c r="D1" s="1"/>
      <c r="E1" s="1"/>
      <c r="F1" s="2" t="s">
        <v>1</v>
      </c>
      <c r="G1" s="2" t="s">
        <v>2</v>
      </c>
      <c r="H1" s="2" t="s">
        <v>94</v>
      </c>
      <c r="I1" s="1"/>
      <c r="J1" s="1"/>
      <c r="K1" s="1"/>
    </row>
    <row r="2" spans="1:11" x14ac:dyDescent="0.25">
      <c r="A2" s="7" t="s">
        <v>3</v>
      </c>
      <c r="B2" s="7" t="s">
        <v>4</v>
      </c>
      <c r="C2" s="7" t="s">
        <v>5</v>
      </c>
      <c r="D2" s="1"/>
      <c r="E2" s="9" t="s">
        <v>95</v>
      </c>
      <c r="F2" s="9"/>
      <c r="G2" s="1"/>
      <c r="H2" s="1"/>
      <c r="I2" s="1"/>
      <c r="J2" s="1"/>
      <c r="K2" s="1"/>
    </row>
    <row r="3" spans="1:11" x14ac:dyDescent="0.25">
      <c r="A3" s="3" t="s">
        <v>6</v>
      </c>
      <c r="B3" s="3" t="s">
        <v>7</v>
      </c>
      <c r="C3" s="3" t="s">
        <v>7</v>
      </c>
      <c r="D3" s="1"/>
      <c r="E3" s="4" t="str">
        <f>C3 &amp; " - " &amp; B3</f>
        <v>Pressure - Pressure</v>
      </c>
      <c r="F3" s="4"/>
      <c r="G3" s="1"/>
      <c r="H3" s="1"/>
      <c r="I3" s="1"/>
      <c r="J3" s="1"/>
      <c r="K3" s="1"/>
    </row>
    <row r="4" spans="1:11" ht="15.75" thickBot="1" x14ac:dyDescent="0.3">
      <c r="A4" s="6" t="s">
        <v>8</v>
      </c>
      <c r="B4" s="6" t="s">
        <v>103</v>
      </c>
      <c r="C4" s="6" t="s">
        <v>104</v>
      </c>
      <c r="D4" s="1"/>
      <c r="E4" s="8" t="str">
        <f>C4 &amp; " - " &amp; B4</f>
        <v>DOX_CTD - DOX_BOT</v>
      </c>
      <c r="F4" s="8"/>
      <c r="G4" s="1"/>
      <c r="H4" s="1"/>
      <c r="I4" s="1"/>
      <c r="J4" s="1"/>
      <c r="K4" s="1"/>
    </row>
    <row r="5" spans="1:11" x14ac:dyDescent="0.25">
      <c r="A5" s="1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 t="s">
        <v>10</v>
      </c>
      <c r="B6" s="1">
        <v>2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1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0"/>
      <c r="B8" s="12"/>
      <c r="C8" s="12"/>
      <c r="D8" s="14" t="s">
        <v>4</v>
      </c>
      <c r="E8" s="5" t="s">
        <v>5</v>
      </c>
      <c r="F8" s="14" t="s">
        <v>5</v>
      </c>
      <c r="G8" s="12"/>
      <c r="H8" s="14" t="s">
        <v>4</v>
      </c>
      <c r="I8" s="5" t="s">
        <v>5</v>
      </c>
      <c r="J8" s="14" t="s">
        <v>5</v>
      </c>
      <c r="K8" s="12"/>
    </row>
    <row r="9" spans="1:11" ht="15.75" thickBot="1" x14ac:dyDescent="0.3">
      <c r="A9" s="11" t="s">
        <v>4</v>
      </c>
      <c r="B9" s="13" t="s">
        <v>5</v>
      </c>
      <c r="C9" s="13" t="s">
        <v>5</v>
      </c>
      <c r="D9" s="15" t="s">
        <v>7</v>
      </c>
      <c r="E9" s="3" t="s">
        <v>7</v>
      </c>
      <c r="F9" s="15" t="s">
        <v>7</v>
      </c>
      <c r="G9" s="13" t="s">
        <v>11</v>
      </c>
      <c r="H9" s="6" t="s">
        <v>103</v>
      </c>
      <c r="I9" s="6" t="s">
        <v>104</v>
      </c>
      <c r="J9" s="6" t="s">
        <v>104</v>
      </c>
      <c r="K9" s="13" t="s">
        <v>11</v>
      </c>
    </row>
    <row r="10" spans="1:11" ht="15.75" thickBot="1" x14ac:dyDescent="0.3">
      <c r="A10" s="16" t="s">
        <v>12</v>
      </c>
      <c r="B10" s="17" t="s">
        <v>12</v>
      </c>
      <c r="C10" s="17" t="s">
        <v>13</v>
      </c>
      <c r="D10" s="18" t="s">
        <v>14</v>
      </c>
      <c r="E10" s="19" t="s">
        <v>15</v>
      </c>
      <c r="F10" s="18" t="s">
        <v>16</v>
      </c>
      <c r="G10" s="17" t="s">
        <v>17</v>
      </c>
      <c r="H10" s="18" t="s">
        <v>14</v>
      </c>
      <c r="I10" s="19" t="s">
        <v>15</v>
      </c>
      <c r="J10" s="18" t="s">
        <v>16</v>
      </c>
      <c r="K10" s="17" t="s">
        <v>17</v>
      </c>
    </row>
    <row r="11" spans="1:11" x14ac:dyDescent="0.25">
      <c r="A11" s="22" t="s">
        <v>18</v>
      </c>
      <c r="B11" s="25" t="s">
        <v>19</v>
      </c>
      <c r="C11" s="25">
        <v>241</v>
      </c>
      <c r="D11" s="28">
        <v>231.726</v>
      </c>
      <c r="E11" s="20">
        <v>231.726</v>
      </c>
      <c r="F11" s="28">
        <v>0.18845400000000001</v>
      </c>
      <c r="G11" s="25">
        <v>1.6784699999999999E-4</v>
      </c>
      <c r="H11" s="28">
        <v>2.9529999999999998</v>
      </c>
      <c r="I11" s="20">
        <v>2.9469799999999999</v>
      </c>
      <c r="J11" s="28">
        <v>7.2516899999999999E-3</v>
      </c>
      <c r="K11" s="25">
        <v>-6.0207799999999999E-3</v>
      </c>
    </row>
    <row r="12" spans="1:11" x14ac:dyDescent="0.25">
      <c r="A12" s="23" t="s">
        <v>18</v>
      </c>
      <c r="B12" s="26" t="s">
        <v>19</v>
      </c>
      <c r="C12" s="26">
        <v>241</v>
      </c>
      <c r="D12" s="29">
        <v>202.50899999999999</v>
      </c>
      <c r="E12" s="1">
        <v>202.50899999999999</v>
      </c>
      <c r="F12" s="29">
        <v>0.210426</v>
      </c>
      <c r="G12" s="26">
        <v>6.1035200000000001E-5</v>
      </c>
      <c r="H12" s="29">
        <v>3.0129999999999999</v>
      </c>
      <c r="I12" s="1">
        <v>3.0143200000000001</v>
      </c>
      <c r="J12" s="29">
        <v>4.7932399999999998E-3</v>
      </c>
      <c r="K12" s="26">
        <v>1.31536E-3</v>
      </c>
    </row>
    <row r="13" spans="1:11" x14ac:dyDescent="0.25">
      <c r="A13" s="23" t="s">
        <v>18</v>
      </c>
      <c r="B13" s="26" t="s">
        <v>19</v>
      </c>
      <c r="C13" s="26">
        <v>241</v>
      </c>
      <c r="D13" s="29">
        <v>100.318</v>
      </c>
      <c r="E13" s="1">
        <v>100.318</v>
      </c>
      <c r="F13" s="29">
        <v>4.1108699999999998E-2</v>
      </c>
      <c r="G13" s="26">
        <v>-2.2888199999999999E-4</v>
      </c>
      <c r="H13" s="29">
        <v>3.3370000000000002</v>
      </c>
      <c r="I13" s="1">
        <v>3.4161600000000001</v>
      </c>
      <c r="J13" s="29">
        <v>4.98833E-3</v>
      </c>
      <c r="K13" s="26">
        <v>7.91578E-2</v>
      </c>
    </row>
    <row r="14" spans="1:11" x14ac:dyDescent="0.25">
      <c r="A14" s="23" t="s">
        <v>18</v>
      </c>
      <c r="B14" s="26" t="s">
        <v>19</v>
      </c>
      <c r="C14" s="26">
        <v>241</v>
      </c>
      <c r="D14" s="29">
        <v>75.697999999999993</v>
      </c>
      <c r="E14" s="1">
        <v>75.697900000000004</v>
      </c>
      <c r="F14" s="29">
        <v>4.2683600000000002E-2</v>
      </c>
      <c r="G14" s="26">
        <v>-8.3923299999999997E-5</v>
      </c>
      <c r="H14" s="29">
        <v>3.613</v>
      </c>
      <c r="I14" s="1">
        <v>3.6255299999999999</v>
      </c>
      <c r="J14" s="29">
        <v>4.0041800000000004E-3</v>
      </c>
      <c r="K14" s="26">
        <v>1.25313E-2</v>
      </c>
    </row>
    <row r="15" spans="1:11" x14ac:dyDescent="0.25">
      <c r="A15" s="23" t="s">
        <v>18</v>
      </c>
      <c r="B15" s="26" t="s">
        <v>19</v>
      </c>
      <c r="C15" s="26">
        <v>241</v>
      </c>
      <c r="D15" s="29">
        <v>50.726999999999997</v>
      </c>
      <c r="E15" s="1">
        <v>50.7273</v>
      </c>
      <c r="F15" s="29">
        <v>2.90312E-2</v>
      </c>
      <c r="G15" s="26">
        <v>2.89917E-4</v>
      </c>
      <c r="H15" s="29">
        <v>3.6909999999999998</v>
      </c>
      <c r="I15" s="1">
        <v>3.72512</v>
      </c>
      <c r="J15" s="29">
        <v>1.0700400000000001E-2</v>
      </c>
      <c r="K15" s="26">
        <v>3.4120299999999999E-2</v>
      </c>
    </row>
    <row r="16" spans="1:11" x14ac:dyDescent="0.25">
      <c r="A16" s="23" t="s">
        <v>18</v>
      </c>
      <c r="B16" s="26" t="s">
        <v>19</v>
      </c>
      <c r="C16" s="26">
        <v>241</v>
      </c>
      <c r="D16" s="29">
        <v>40.405000000000001</v>
      </c>
      <c r="E16" s="1">
        <v>40.404800000000002</v>
      </c>
      <c r="F16" s="29">
        <v>3.3795600000000002E-2</v>
      </c>
      <c r="G16" s="26">
        <v>-2.32697E-4</v>
      </c>
      <c r="H16" s="29">
        <v>3.726</v>
      </c>
      <c r="I16" s="1">
        <v>3.7141500000000001</v>
      </c>
      <c r="J16" s="29">
        <v>1.8405299999999999E-2</v>
      </c>
      <c r="K16" s="26">
        <v>-1.1846499999999999E-2</v>
      </c>
    </row>
    <row r="17" spans="1:11" x14ac:dyDescent="0.25">
      <c r="A17" s="23" t="s">
        <v>18</v>
      </c>
      <c r="B17" s="26" t="s">
        <v>19</v>
      </c>
      <c r="C17" s="26">
        <v>241</v>
      </c>
      <c r="D17" s="29">
        <v>30.847000000000001</v>
      </c>
      <c r="E17" s="1">
        <v>30.847300000000001</v>
      </c>
      <c r="F17" s="29">
        <v>4.7703000000000002E-2</v>
      </c>
      <c r="G17" s="26">
        <v>2.68936E-4</v>
      </c>
      <c r="H17" s="29">
        <v>3.8159999999999998</v>
      </c>
      <c r="I17" s="1">
        <v>3.8026599999999999</v>
      </c>
      <c r="J17" s="29">
        <v>1.5812199999999998E-2</v>
      </c>
      <c r="K17" s="26">
        <v>-1.33402E-2</v>
      </c>
    </row>
    <row r="18" spans="1:11" x14ac:dyDescent="0.25">
      <c r="A18" s="23" t="s">
        <v>18</v>
      </c>
      <c r="B18" s="26" t="s">
        <v>19</v>
      </c>
      <c r="C18" s="26">
        <v>241</v>
      </c>
      <c r="D18" s="29">
        <v>20.588999999999999</v>
      </c>
      <c r="E18" s="1">
        <v>20.588699999999999</v>
      </c>
      <c r="F18" s="29">
        <v>3.3823499999999999E-2</v>
      </c>
      <c r="G18" s="26">
        <v>-2.9563899999999999E-4</v>
      </c>
      <c r="H18" s="29">
        <v>4.056</v>
      </c>
      <c r="I18" s="1">
        <v>4.0655000000000001</v>
      </c>
      <c r="J18" s="29">
        <v>3.3556599999999999E-2</v>
      </c>
      <c r="K18" s="26">
        <v>9.4976399999999999E-3</v>
      </c>
    </row>
    <row r="19" spans="1:11" x14ac:dyDescent="0.25">
      <c r="A19" s="23" t="s">
        <v>18</v>
      </c>
      <c r="B19" s="26" t="s">
        <v>19</v>
      </c>
      <c r="C19" s="26">
        <v>241</v>
      </c>
      <c r="D19" s="29">
        <v>10.634</v>
      </c>
      <c r="E19" s="1">
        <v>10.6342</v>
      </c>
      <c r="F19" s="29">
        <v>4.67348E-2</v>
      </c>
      <c r="G19" s="26">
        <v>2.11716E-4</v>
      </c>
      <c r="H19" s="29">
        <v>4.2430000000000003</v>
      </c>
      <c r="I19" s="1">
        <v>4.2427900000000003</v>
      </c>
      <c r="J19" s="29">
        <v>1.0263899999999999E-2</v>
      </c>
      <c r="K19" s="26">
        <v>-2.07424E-4</v>
      </c>
    </row>
    <row r="20" spans="1:11" x14ac:dyDescent="0.25">
      <c r="A20" s="23" t="s">
        <v>18</v>
      </c>
      <c r="B20" s="26" t="s">
        <v>19</v>
      </c>
      <c r="C20" s="26">
        <v>241</v>
      </c>
      <c r="D20" s="29">
        <v>5.609</v>
      </c>
      <c r="E20" s="1">
        <v>5.6088199999999997</v>
      </c>
      <c r="F20" s="29">
        <v>5.8753699999999999E-2</v>
      </c>
      <c r="G20" s="26">
        <v>-1.8262899999999999E-4</v>
      </c>
      <c r="H20" s="29">
        <v>4.3280000000000003</v>
      </c>
      <c r="I20" s="1">
        <v>4.3241399999999999</v>
      </c>
      <c r="J20" s="29">
        <v>1.02533E-2</v>
      </c>
      <c r="K20" s="26">
        <v>-3.8590400000000002E-3</v>
      </c>
    </row>
    <row r="21" spans="1:11" ht="15.75" thickBot="1" x14ac:dyDescent="0.3">
      <c r="A21" s="24" t="s">
        <v>18</v>
      </c>
      <c r="B21" s="27" t="s">
        <v>19</v>
      </c>
      <c r="C21" s="27">
        <v>235</v>
      </c>
      <c r="D21" s="30">
        <v>3.181</v>
      </c>
      <c r="E21" s="21">
        <v>3.1810900000000002</v>
      </c>
      <c r="F21" s="30">
        <v>6.3271800000000003E-2</v>
      </c>
      <c r="G21" s="27">
        <v>9.3698500000000004E-5</v>
      </c>
      <c r="H21" s="30">
        <v>4.3579999999999997</v>
      </c>
      <c r="I21" s="21">
        <v>4.3571799999999996</v>
      </c>
      <c r="J21" s="30">
        <v>1.76259E-2</v>
      </c>
      <c r="K21" s="27">
        <v>-8.1682200000000003E-4</v>
      </c>
    </row>
    <row r="22" spans="1:11" ht="15.75" thickBot="1" x14ac:dyDescent="0.3">
      <c r="A22" s="1" t="s">
        <v>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22" t="s">
        <v>20</v>
      </c>
      <c r="B23" s="25" t="s">
        <v>21</v>
      </c>
      <c r="C23" s="25">
        <v>241</v>
      </c>
      <c r="D23" s="28">
        <v>181.25</v>
      </c>
      <c r="E23" s="20">
        <v>181.25</v>
      </c>
      <c r="F23" s="28">
        <v>3.7850500000000002E-2</v>
      </c>
      <c r="G23" s="25">
        <v>-1.98364E-4</v>
      </c>
      <c r="H23" s="28">
        <v>1.548</v>
      </c>
      <c r="I23" s="20">
        <v>1.5618099999999999</v>
      </c>
      <c r="J23" s="28">
        <v>4.2327299999999997E-3</v>
      </c>
      <c r="K23" s="25">
        <v>1.3805E-2</v>
      </c>
    </row>
    <row r="24" spans="1:11" x14ac:dyDescent="0.25">
      <c r="A24" s="23" t="s">
        <v>20</v>
      </c>
      <c r="B24" s="26" t="s">
        <v>21</v>
      </c>
      <c r="C24" s="26">
        <v>241</v>
      </c>
      <c r="D24" s="29">
        <v>100.379</v>
      </c>
      <c r="E24" s="1">
        <v>100.379</v>
      </c>
      <c r="F24" s="29">
        <v>4.8410000000000002E-2</v>
      </c>
      <c r="G24" s="26">
        <v>4.11987E-4</v>
      </c>
      <c r="H24" s="29">
        <v>1.482</v>
      </c>
      <c r="I24" s="1">
        <v>1.49813</v>
      </c>
      <c r="J24" s="29">
        <v>4.8715800000000004E-3</v>
      </c>
      <c r="K24" s="26">
        <v>1.6132799999999999E-2</v>
      </c>
    </row>
    <row r="25" spans="1:11" x14ac:dyDescent="0.25">
      <c r="A25" s="23" t="s">
        <v>20</v>
      </c>
      <c r="B25" s="26" t="s">
        <v>21</v>
      </c>
      <c r="C25" s="26">
        <v>241</v>
      </c>
      <c r="D25" s="29">
        <v>75.332999999999998</v>
      </c>
      <c r="E25" s="1">
        <v>75.332800000000006</v>
      </c>
      <c r="F25" s="29">
        <v>8.2072500000000007E-2</v>
      </c>
      <c r="G25" s="26">
        <v>-2.13623E-4</v>
      </c>
      <c r="H25" s="29">
        <v>1.881</v>
      </c>
      <c r="I25" s="1">
        <v>1.863</v>
      </c>
      <c r="J25" s="29">
        <v>6.6442300000000001E-3</v>
      </c>
      <c r="K25" s="26">
        <v>-1.7996000000000002E-2</v>
      </c>
    </row>
    <row r="26" spans="1:11" x14ac:dyDescent="0.25">
      <c r="A26" s="23" t="s">
        <v>20</v>
      </c>
      <c r="B26" s="26" t="s">
        <v>21</v>
      </c>
      <c r="C26" s="26">
        <v>241</v>
      </c>
      <c r="D26" s="29">
        <v>50.237000000000002</v>
      </c>
      <c r="E26" s="1">
        <v>50.236899999999999</v>
      </c>
      <c r="F26" s="29">
        <v>5.6236800000000003E-2</v>
      </c>
      <c r="G26" s="26">
        <v>-1.37329E-4</v>
      </c>
      <c r="H26" s="29">
        <v>2.7730000000000001</v>
      </c>
      <c r="I26" s="1">
        <v>2.7286000000000001</v>
      </c>
      <c r="J26" s="29">
        <v>6.7335399999999997E-3</v>
      </c>
      <c r="K26" s="26">
        <v>-4.4398300000000002E-2</v>
      </c>
    </row>
    <row r="27" spans="1:11" x14ac:dyDescent="0.25">
      <c r="A27" s="23" t="s">
        <v>20</v>
      </c>
      <c r="B27" s="26" t="s">
        <v>21</v>
      </c>
      <c r="C27" s="26">
        <v>241</v>
      </c>
      <c r="D27" s="29">
        <v>40.142000000000003</v>
      </c>
      <c r="E27" s="1">
        <v>40.141599999999997</v>
      </c>
      <c r="F27" s="29">
        <v>0.10657999999999999</v>
      </c>
      <c r="G27" s="26">
        <v>-4.00543E-4</v>
      </c>
      <c r="H27" s="29">
        <v>3.327</v>
      </c>
      <c r="I27" s="1">
        <v>3.4235099999999998</v>
      </c>
      <c r="J27" s="29">
        <v>5.5723200000000004E-3</v>
      </c>
      <c r="K27" s="26">
        <v>9.6514699999999995E-2</v>
      </c>
    </row>
    <row r="28" spans="1:11" x14ac:dyDescent="0.25">
      <c r="A28" s="23" t="s">
        <v>20</v>
      </c>
      <c r="B28" s="26" t="s">
        <v>21</v>
      </c>
      <c r="C28" s="26">
        <v>241</v>
      </c>
      <c r="D28" s="29">
        <v>30.242999999999999</v>
      </c>
      <c r="E28" s="1">
        <v>30.243200000000002</v>
      </c>
      <c r="F28" s="29">
        <v>3.95977E-2</v>
      </c>
      <c r="G28" s="26">
        <v>2.1934499999999999E-4</v>
      </c>
      <c r="H28" s="29">
        <v>3.7679999999999998</v>
      </c>
      <c r="I28" s="1">
        <v>3.8130500000000001</v>
      </c>
      <c r="J28" s="29">
        <v>5.3628800000000004E-3</v>
      </c>
      <c r="K28" s="26">
        <v>4.50459E-2</v>
      </c>
    </row>
    <row r="29" spans="1:11" x14ac:dyDescent="0.25">
      <c r="A29" s="23" t="s">
        <v>20</v>
      </c>
      <c r="B29" s="26" t="s">
        <v>21</v>
      </c>
      <c r="C29" s="26">
        <v>241</v>
      </c>
      <c r="D29" s="29">
        <v>20.175000000000001</v>
      </c>
      <c r="E29" s="1">
        <v>20.1755</v>
      </c>
      <c r="F29" s="29">
        <v>5.87144E-2</v>
      </c>
      <c r="G29" s="26">
        <v>4.9018900000000003E-4</v>
      </c>
      <c r="H29" s="29">
        <v>4.0570000000000004</v>
      </c>
      <c r="I29" s="1">
        <v>4.0785600000000004</v>
      </c>
      <c r="J29" s="29">
        <v>5.0791600000000001E-3</v>
      </c>
      <c r="K29" s="26">
        <v>2.1555899999999999E-2</v>
      </c>
    </row>
    <row r="30" spans="1:11" x14ac:dyDescent="0.25">
      <c r="A30" s="23" t="s">
        <v>20</v>
      </c>
      <c r="B30" s="26" t="s">
        <v>21</v>
      </c>
      <c r="C30" s="26">
        <v>241</v>
      </c>
      <c r="D30" s="29">
        <v>10.154</v>
      </c>
      <c r="E30" s="1">
        <v>10.154500000000001</v>
      </c>
      <c r="F30" s="29">
        <v>3.9228800000000001E-2</v>
      </c>
      <c r="G30" s="26">
        <v>4.8065199999999998E-4</v>
      </c>
      <c r="H30" s="29">
        <v>4.3159999999999998</v>
      </c>
      <c r="I30" s="1">
        <v>4.3319900000000002</v>
      </c>
      <c r="J30" s="29">
        <v>4.7517499999999999E-3</v>
      </c>
      <c r="K30" s="26">
        <v>1.5987399999999999E-2</v>
      </c>
    </row>
    <row r="31" spans="1:11" x14ac:dyDescent="0.25">
      <c r="A31" s="23" t="s">
        <v>20</v>
      </c>
      <c r="B31" s="26" t="s">
        <v>21</v>
      </c>
      <c r="C31" s="26">
        <v>327</v>
      </c>
      <c r="D31" s="29">
        <v>5.5049999999999999</v>
      </c>
      <c r="E31" s="1">
        <v>5.5354999999999999</v>
      </c>
      <c r="F31" s="29">
        <v>4.0595899999999997E-2</v>
      </c>
      <c r="G31" s="26">
        <v>3.0501400000000001E-2</v>
      </c>
      <c r="H31" s="29">
        <v>4.415</v>
      </c>
      <c r="I31" s="1">
        <v>4.4139099999999996</v>
      </c>
      <c r="J31" s="29">
        <v>5.3824500000000004E-3</v>
      </c>
      <c r="K31" s="26">
        <v>-1.08862E-3</v>
      </c>
    </row>
    <row r="32" spans="1:11" ht="15.75" thickBot="1" x14ac:dyDescent="0.3">
      <c r="A32" s="24" t="s">
        <v>20</v>
      </c>
      <c r="B32" s="27" t="s">
        <v>21</v>
      </c>
      <c r="C32" s="27">
        <v>241</v>
      </c>
      <c r="D32" s="30">
        <v>2.294</v>
      </c>
      <c r="E32" s="21">
        <v>2.2936800000000002</v>
      </c>
      <c r="F32" s="30">
        <v>4.1408199999999999E-2</v>
      </c>
      <c r="G32" s="27">
        <v>-3.23534E-4</v>
      </c>
      <c r="H32" s="30">
        <v>4.5149999999999997</v>
      </c>
      <c r="I32" s="21">
        <v>4.5145900000000001</v>
      </c>
      <c r="J32" s="30">
        <v>5.1104799999999997E-3</v>
      </c>
      <c r="K32" s="27">
        <v>-4.06265E-4</v>
      </c>
    </row>
    <row r="33" spans="1:11" ht="15.75" thickBot="1" x14ac:dyDescent="0.3">
      <c r="A33" s="1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22" t="s">
        <v>22</v>
      </c>
      <c r="B34" s="25" t="s">
        <v>23</v>
      </c>
      <c r="C34" s="25">
        <v>241</v>
      </c>
      <c r="D34" s="28">
        <v>23.73</v>
      </c>
      <c r="E34" s="20">
        <v>23.7303</v>
      </c>
      <c r="F34" s="28">
        <v>0.16401499999999999</v>
      </c>
      <c r="G34" s="25">
        <v>2.53677E-4</v>
      </c>
      <c r="H34" s="28">
        <v>3.6110000000000002</v>
      </c>
      <c r="I34" s="20">
        <v>3.5706199999999999</v>
      </c>
      <c r="J34" s="28">
        <v>8.55006E-3</v>
      </c>
      <c r="K34" s="25">
        <v>-4.0381899999999998E-2</v>
      </c>
    </row>
    <row r="35" spans="1:11" x14ac:dyDescent="0.25">
      <c r="A35" s="23" t="s">
        <v>22</v>
      </c>
      <c r="B35" s="26" t="s">
        <v>23</v>
      </c>
      <c r="C35" s="26">
        <v>241</v>
      </c>
      <c r="D35" s="29">
        <v>20.085999999999999</v>
      </c>
      <c r="E35" s="1">
        <v>20.086099999999998</v>
      </c>
      <c r="F35" s="29">
        <v>0.105883</v>
      </c>
      <c r="G35" s="26">
        <v>1.37329E-4</v>
      </c>
      <c r="H35" s="29">
        <v>4.0330000000000004</v>
      </c>
      <c r="I35" s="1">
        <v>4.1108799999999999</v>
      </c>
      <c r="J35" s="29">
        <v>4.8290199999999998E-3</v>
      </c>
      <c r="K35" s="26">
        <v>7.78837E-2</v>
      </c>
    </row>
    <row r="36" spans="1:11" x14ac:dyDescent="0.25">
      <c r="A36" s="23" t="s">
        <v>22</v>
      </c>
      <c r="B36" s="26" t="s">
        <v>23</v>
      </c>
      <c r="C36" s="26">
        <v>241</v>
      </c>
      <c r="D36" s="29">
        <v>10.068</v>
      </c>
      <c r="E36" s="1">
        <v>10.068300000000001</v>
      </c>
      <c r="F36" s="29">
        <v>0.13509599999999999</v>
      </c>
      <c r="G36" s="26">
        <v>2.8610199999999999E-4</v>
      </c>
      <c r="H36" s="29">
        <v>5.056</v>
      </c>
      <c r="I36" s="1">
        <v>5.1621199999999998</v>
      </c>
      <c r="J36" s="29">
        <v>3.7107899999999998E-3</v>
      </c>
      <c r="K36" s="26">
        <v>0.106116</v>
      </c>
    </row>
    <row r="37" spans="1:11" ht="15.75" thickBot="1" x14ac:dyDescent="0.3">
      <c r="A37" s="24" t="s">
        <v>22</v>
      </c>
      <c r="B37" s="27" t="s">
        <v>23</v>
      </c>
      <c r="C37" s="27">
        <v>463</v>
      </c>
      <c r="D37" s="30">
        <v>5.0999999999999996</v>
      </c>
      <c r="E37" s="21">
        <v>5.2287499999999998</v>
      </c>
      <c r="F37" s="30">
        <v>9.3162900000000007E-2</v>
      </c>
      <c r="G37" s="27">
        <v>0.12875200000000001</v>
      </c>
      <c r="H37" s="30">
        <v>5.9619999999999997</v>
      </c>
      <c r="I37" s="21">
        <v>6.0878899999999998</v>
      </c>
      <c r="J37" s="30">
        <v>7.2738500000000001E-3</v>
      </c>
      <c r="K37" s="27">
        <v>0.12589400000000001</v>
      </c>
    </row>
    <row r="38" spans="1:11" ht="15.75" thickBot="1" x14ac:dyDescent="0.3">
      <c r="A38" s="1" t="s">
        <v>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22" t="s">
        <v>24</v>
      </c>
      <c r="B39" s="25" t="s">
        <v>25</v>
      </c>
      <c r="C39" s="25">
        <v>241</v>
      </c>
      <c r="D39" s="28">
        <v>46.414999999999999</v>
      </c>
      <c r="E39" s="20">
        <v>46.4148</v>
      </c>
      <c r="F39" s="28">
        <v>6.2403199999999999E-2</v>
      </c>
      <c r="G39" s="25">
        <v>-1.8692000000000001E-4</v>
      </c>
      <c r="H39" s="28">
        <v>2.8639999999999999</v>
      </c>
      <c r="I39" s="20">
        <v>2.7531699999999999</v>
      </c>
      <c r="J39" s="28">
        <v>6.3195100000000004E-3</v>
      </c>
      <c r="K39" s="25">
        <v>-0.11082599999999999</v>
      </c>
    </row>
    <row r="40" spans="1:11" x14ac:dyDescent="0.25">
      <c r="A40" s="23" t="s">
        <v>24</v>
      </c>
      <c r="B40" s="26" t="s">
        <v>25</v>
      </c>
      <c r="C40" s="26">
        <v>241</v>
      </c>
      <c r="D40" s="29">
        <v>29.597999999999999</v>
      </c>
      <c r="E40" s="1">
        <v>29.597799999999999</v>
      </c>
      <c r="F40" s="29">
        <v>9.3188300000000002E-2</v>
      </c>
      <c r="G40" s="26">
        <v>-2.4032599999999999E-4</v>
      </c>
      <c r="H40" s="29">
        <v>3.8730000000000002</v>
      </c>
      <c r="I40" s="1">
        <v>3.8537499999999998</v>
      </c>
      <c r="J40" s="29">
        <v>1.5249499999999999E-2</v>
      </c>
      <c r="K40" s="26">
        <v>-1.9248999999999999E-2</v>
      </c>
    </row>
    <row r="41" spans="1:11" x14ac:dyDescent="0.25">
      <c r="A41" s="23" t="s">
        <v>24</v>
      </c>
      <c r="B41" s="26" t="s">
        <v>25</v>
      </c>
      <c r="C41" s="26">
        <v>241</v>
      </c>
      <c r="D41" s="29">
        <v>20.75</v>
      </c>
      <c r="E41" s="1">
        <v>20.7501</v>
      </c>
      <c r="F41" s="29">
        <v>0.202733</v>
      </c>
      <c r="G41" s="26">
        <v>9.9182099999999994E-5</v>
      </c>
      <c r="H41" s="29">
        <v>4.2080000000000002</v>
      </c>
      <c r="I41" s="1">
        <v>4.1963900000000001</v>
      </c>
      <c r="J41" s="29">
        <v>7.1003500000000001E-3</v>
      </c>
      <c r="K41" s="26">
        <v>-1.1606200000000001E-2</v>
      </c>
    </row>
    <row r="42" spans="1:11" x14ac:dyDescent="0.25">
      <c r="A42" s="23" t="s">
        <v>24</v>
      </c>
      <c r="B42" s="26" t="s">
        <v>25</v>
      </c>
      <c r="C42" s="26">
        <v>241</v>
      </c>
      <c r="D42" s="29">
        <v>10.131</v>
      </c>
      <c r="E42" s="1">
        <v>10.1312</v>
      </c>
      <c r="F42" s="29">
        <v>0.18917999999999999</v>
      </c>
      <c r="G42" s="26">
        <v>2.4890900000000001E-4</v>
      </c>
      <c r="H42" s="29">
        <v>5.05</v>
      </c>
      <c r="I42" s="1">
        <v>4.8398099999999999</v>
      </c>
      <c r="J42" s="29">
        <v>7.4783500000000003E-2</v>
      </c>
      <c r="K42" s="26">
        <v>-0.21019499999999999</v>
      </c>
    </row>
    <row r="43" spans="1:11" ht="15.75" thickBot="1" x14ac:dyDescent="0.3">
      <c r="A43" s="24" t="s">
        <v>24</v>
      </c>
      <c r="B43" s="27" t="s">
        <v>25</v>
      </c>
      <c r="C43" s="27">
        <v>288</v>
      </c>
      <c r="D43" s="30">
        <v>4.5469999999999997</v>
      </c>
      <c r="E43" s="21">
        <v>4.7845599999999999</v>
      </c>
      <c r="F43" s="30">
        <v>0.202346</v>
      </c>
      <c r="G43" s="27">
        <v>0.23755599999999999</v>
      </c>
      <c r="H43" s="30">
        <v>5.2640000000000002</v>
      </c>
      <c r="I43" s="21">
        <v>5.2549099999999997</v>
      </c>
      <c r="J43" s="30">
        <v>8.9409399999999997E-3</v>
      </c>
      <c r="K43" s="27">
        <v>-9.0866100000000002E-3</v>
      </c>
    </row>
    <row r="44" spans="1:11" ht="15.75" thickBot="1" x14ac:dyDescent="0.3">
      <c r="A44" s="1" t="s">
        <v>9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22" t="s">
        <v>26</v>
      </c>
      <c r="B45" s="25" t="s">
        <v>27</v>
      </c>
      <c r="C45" s="25">
        <v>241</v>
      </c>
      <c r="D45" s="28">
        <v>102.149</v>
      </c>
      <c r="E45" s="20">
        <v>102.149</v>
      </c>
      <c r="F45" s="28">
        <v>9.1583700000000004E-2</v>
      </c>
      <c r="G45" s="25">
        <v>-1.6021699999999999E-4</v>
      </c>
      <c r="H45" s="28">
        <v>1.5549999999999999</v>
      </c>
      <c r="I45" s="20">
        <v>1.5684899999999999</v>
      </c>
      <c r="J45" s="28">
        <v>4.19733E-3</v>
      </c>
      <c r="K45" s="25">
        <v>1.34897E-2</v>
      </c>
    </row>
    <row r="46" spans="1:11" x14ac:dyDescent="0.25">
      <c r="A46" s="23" t="s">
        <v>26</v>
      </c>
      <c r="B46" s="26" t="s">
        <v>27</v>
      </c>
      <c r="C46" s="26">
        <v>241</v>
      </c>
      <c r="D46" s="29">
        <v>75.349000000000004</v>
      </c>
      <c r="E46" s="1">
        <v>75.349400000000003</v>
      </c>
      <c r="F46" s="29">
        <v>0.149453</v>
      </c>
      <c r="G46" s="26">
        <v>3.9672900000000002E-4</v>
      </c>
      <c r="H46" s="29">
        <v>1.9510000000000001</v>
      </c>
      <c r="I46" s="1">
        <v>1.9638899999999999</v>
      </c>
      <c r="J46" s="29">
        <v>4.2686800000000004E-3</v>
      </c>
      <c r="K46" s="26">
        <v>1.28921E-2</v>
      </c>
    </row>
    <row r="47" spans="1:11" x14ac:dyDescent="0.25">
      <c r="A47" s="23" t="s">
        <v>26</v>
      </c>
      <c r="B47" s="26" t="s">
        <v>27</v>
      </c>
      <c r="C47" s="26">
        <v>241</v>
      </c>
      <c r="D47" s="29">
        <v>50.771000000000001</v>
      </c>
      <c r="E47" s="1">
        <v>50.770899999999997</v>
      </c>
      <c r="F47" s="29">
        <v>0.12245399999999999</v>
      </c>
      <c r="G47" s="26">
        <v>-1.02997E-4</v>
      </c>
      <c r="H47" s="29">
        <v>2.3290000000000002</v>
      </c>
      <c r="I47" s="1">
        <v>2.3217599999999998</v>
      </c>
      <c r="J47" s="29">
        <v>4.1190799999999998E-3</v>
      </c>
      <c r="K47" s="26">
        <v>-7.2407699999999997E-3</v>
      </c>
    </row>
    <row r="48" spans="1:11" x14ac:dyDescent="0.25">
      <c r="A48" s="23" t="s">
        <v>26</v>
      </c>
      <c r="B48" s="26" t="s">
        <v>27</v>
      </c>
      <c r="C48" s="26">
        <v>241</v>
      </c>
      <c r="D48" s="29">
        <v>30.349</v>
      </c>
      <c r="E48" s="1">
        <v>30.3492</v>
      </c>
      <c r="F48" s="29">
        <v>6.8353700000000003E-2</v>
      </c>
      <c r="G48" s="26">
        <v>2.4032599999999999E-4</v>
      </c>
      <c r="H48" s="29">
        <v>3.5550000000000002</v>
      </c>
      <c r="I48" s="1">
        <v>3.36917</v>
      </c>
      <c r="J48" s="29">
        <v>2.2838199999999999E-2</v>
      </c>
      <c r="K48" s="26">
        <v>-0.18583</v>
      </c>
    </row>
    <row r="49" spans="1:11" x14ac:dyDescent="0.25">
      <c r="A49" s="23" t="s">
        <v>26</v>
      </c>
      <c r="B49" s="26" t="s">
        <v>27</v>
      </c>
      <c r="C49" s="26">
        <v>241</v>
      </c>
      <c r="D49" s="29">
        <v>20.472999999999999</v>
      </c>
      <c r="E49" s="1">
        <v>20.4727</v>
      </c>
      <c r="F49" s="29">
        <v>9.6102699999999999E-2</v>
      </c>
      <c r="G49" s="26">
        <v>-3.0326799999999998E-4</v>
      </c>
      <c r="H49" s="29">
        <v>4.4139999999999997</v>
      </c>
      <c r="I49" s="1">
        <v>4.5174599999999998</v>
      </c>
      <c r="J49" s="29">
        <v>9.11497E-3</v>
      </c>
      <c r="K49" s="26">
        <v>0.10346</v>
      </c>
    </row>
    <row r="50" spans="1:11" x14ac:dyDescent="0.25">
      <c r="A50" s="23" t="s">
        <v>26</v>
      </c>
      <c r="B50" s="26" t="s">
        <v>27</v>
      </c>
      <c r="C50" s="26">
        <v>241</v>
      </c>
      <c r="D50" s="29">
        <v>10.369</v>
      </c>
      <c r="E50" s="1">
        <v>10.369400000000001</v>
      </c>
      <c r="F50" s="29">
        <v>6.8067299999999997E-2</v>
      </c>
      <c r="G50" s="26">
        <v>4.4727299999999998E-4</v>
      </c>
      <c r="H50" s="29">
        <v>5.0960000000000001</v>
      </c>
      <c r="I50" s="1">
        <v>5.1858300000000002</v>
      </c>
      <c r="J50" s="29">
        <v>4.5282599999999999E-2</v>
      </c>
      <c r="K50" s="26">
        <v>8.9825600000000005E-2</v>
      </c>
    </row>
    <row r="51" spans="1:11" ht="15.75" thickBot="1" x14ac:dyDescent="0.3">
      <c r="A51" s="24" t="s">
        <v>26</v>
      </c>
      <c r="B51" s="27" t="s">
        <v>27</v>
      </c>
      <c r="C51" s="27">
        <v>343</v>
      </c>
      <c r="D51" s="30">
        <v>5.0960000000000001</v>
      </c>
      <c r="E51" s="21">
        <v>5.0757899999999996</v>
      </c>
      <c r="F51" s="30">
        <v>8.4316100000000005E-2</v>
      </c>
      <c r="G51" s="27">
        <v>-2.02074E-2</v>
      </c>
      <c r="H51" s="30">
        <v>5.742</v>
      </c>
      <c r="I51" s="21">
        <v>5.7583399999999996</v>
      </c>
      <c r="J51" s="30">
        <v>7.1794800000000002E-3</v>
      </c>
      <c r="K51" s="27">
        <v>1.6334999999999999E-2</v>
      </c>
    </row>
    <row r="52" spans="1:11" ht="15.75" thickBot="1" x14ac:dyDescent="0.3">
      <c r="A52" s="1" t="s">
        <v>9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22" t="s">
        <v>28</v>
      </c>
      <c r="B53" s="25" t="s">
        <v>29</v>
      </c>
      <c r="C53" s="25">
        <v>241</v>
      </c>
      <c r="D53" s="28">
        <v>105.16800000000001</v>
      </c>
      <c r="E53" s="20">
        <v>105.16800000000001</v>
      </c>
      <c r="F53" s="28">
        <v>7.6607599999999998E-2</v>
      </c>
      <c r="G53" s="25">
        <v>2.2888199999999999E-5</v>
      </c>
      <c r="H53" s="28">
        <v>1.3560000000000001</v>
      </c>
      <c r="I53" s="20">
        <v>1.35863</v>
      </c>
      <c r="J53" s="28">
        <v>4.8912599999999997E-3</v>
      </c>
      <c r="K53" s="25">
        <v>2.63488E-3</v>
      </c>
    </row>
    <row r="54" spans="1:11" x14ac:dyDescent="0.25">
      <c r="A54" s="23" t="s">
        <v>28</v>
      </c>
      <c r="B54" s="26" t="s">
        <v>29</v>
      </c>
      <c r="C54" s="26">
        <v>241</v>
      </c>
      <c r="D54" s="29">
        <v>99.944999999999993</v>
      </c>
      <c r="E54" s="1">
        <v>99.944999999999993</v>
      </c>
      <c r="F54" s="29">
        <v>5.7645599999999998E-2</v>
      </c>
      <c r="G54" s="26">
        <v>-3.8146999999999999E-5</v>
      </c>
      <c r="H54" s="29">
        <v>1.357</v>
      </c>
      <c r="I54" s="1">
        <v>1.3626400000000001</v>
      </c>
      <c r="J54" s="29">
        <v>5.3061799999999998E-3</v>
      </c>
      <c r="K54" s="26">
        <v>5.6431299999999997E-3</v>
      </c>
    </row>
    <row r="55" spans="1:11" x14ac:dyDescent="0.25">
      <c r="A55" s="23" t="s">
        <v>28</v>
      </c>
      <c r="B55" s="26" t="s">
        <v>29</v>
      </c>
      <c r="C55" s="26">
        <v>241</v>
      </c>
      <c r="D55" s="29">
        <v>75.346000000000004</v>
      </c>
      <c r="E55" s="1">
        <v>75.346400000000003</v>
      </c>
      <c r="F55" s="29">
        <v>0.170211</v>
      </c>
      <c r="G55" s="26">
        <v>3.6621100000000002E-4</v>
      </c>
      <c r="H55" s="29">
        <v>1.506</v>
      </c>
      <c r="I55" s="1">
        <v>1.51688</v>
      </c>
      <c r="J55" s="29">
        <v>4.0873300000000001E-3</v>
      </c>
      <c r="K55" s="26">
        <v>1.08796E-2</v>
      </c>
    </row>
    <row r="56" spans="1:11" x14ac:dyDescent="0.25">
      <c r="A56" s="23" t="s">
        <v>28</v>
      </c>
      <c r="B56" s="26" t="s">
        <v>29</v>
      </c>
      <c r="C56" s="26">
        <v>241</v>
      </c>
      <c r="D56" s="29">
        <v>50.366999999999997</v>
      </c>
      <c r="E56" s="1">
        <v>50.366999999999997</v>
      </c>
      <c r="F56" s="29">
        <v>0.107694</v>
      </c>
      <c r="G56" s="26">
        <v>-3.0517600000000001E-5</v>
      </c>
      <c r="H56" s="29">
        <v>1.6759999999999999</v>
      </c>
      <c r="I56" s="1">
        <v>1.6571100000000001</v>
      </c>
      <c r="J56" s="29">
        <v>6.2779999999999997E-3</v>
      </c>
      <c r="K56" s="26">
        <v>-1.8892200000000001E-2</v>
      </c>
    </row>
    <row r="57" spans="1:11" x14ac:dyDescent="0.25">
      <c r="A57" s="23" t="s">
        <v>28</v>
      </c>
      <c r="B57" s="26" t="s">
        <v>29</v>
      </c>
      <c r="C57" s="26">
        <v>241</v>
      </c>
      <c r="D57" s="29">
        <v>30.280999999999999</v>
      </c>
      <c r="E57" s="1">
        <v>30.280999999999999</v>
      </c>
      <c r="F57" s="29">
        <v>8.6001599999999997E-2</v>
      </c>
      <c r="G57" s="26">
        <v>4.95911E-5</v>
      </c>
      <c r="H57" s="29">
        <v>2.3530000000000002</v>
      </c>
      <c r="I57" s="1">
        <v>2.5256500000000002</v>
      </c>
      <c r="J57" s="29">
        <v>6.0398099999999996E-3</v>
      </c>
      <c r="K57" s="26">
        <v>0.17264699999999999</v>
      </c>
    </row>
    <row r="58" spans="1:11" x14ac:dyDescent="0.25">
      <c r="A58" s="23" t="s">
        <v>28</v>
      </c>
      <c r="B58" s="26" t="s">
        <v>29</v>
      </c>
      <c r="C58" s="26">
        <v>241</v>
      </c>
      <c r="D58" s="29">
        <v>20.347000000000001</v>
      </c>
      <c r="E58" s="1">
        <v>20.346499999999999</v>
      </c>
      <c r="F58" s="29">
        <v>7.44948E-2</v>
      </c>
      <c r="G58" s="26">
        <v>-4.6920799999999998E-4</v>
      </c>
      <c r="H58" s="29">
        <v>2.8180000000000001</v>
      </c>
      <c r="I58" s="1">
        <v>2.8391199999999999</v>
      </c>
      <c r="J58" s="29">
        <v>4.0991600000000001E-3</v>
      </c>
      <c r="K58" s="26">
        <v>2.1115999999999999E-2</v>
      </c>
    </row>
    <row r="59" spans="1:11" x14ac:dyDescent="0.25">
      <c r="A59" s="23" t="s">
        <v>28</v>
      </c>
      <c r="B59" s="26" t="s">
        <v>29</v>
      </c>
      <c r="C59" s="26">
        <v>241</v>
      </c>
      <c r="D59" s="29">
        <v>9.7929999999999993</v>
      </c>
      <c r="E59" s="1">
        <v>9.7930299999999999</v>
      </c>
      <c r="F59" s="29">
        <v>8.94924E-2</v>
      </c>
      <c r="G59" s="26">
        <v>2.8610199999999999E-5</v>
      </c>
      <c r="H59" s="29">
        <v>5.0730000000000004</v>
      </c>
      <c r="I59" s="1">
        <v>5.1804399999999999</v>
      </c>
      <c r="J59" s="29">
        <v>5.2968199999999998E-3</v>
      </c>
      <c r="K59" s="26">
        <v>0.107444</v>
      </c>
    </row>
    <row r="60" spans="1:11" ht="15.75" thickBot="1" x14ac:dyDescent="0.3">
      <c r="A60" s="24" t="s">
        <v>28</v>
      </c>
      <c r="B60" s="27" t="s">
        <v>29</v>
      </c>
      <c r="C60" s="27">
        <v>241</v>
      </c>
      <c r="D60" s="30">
        <v>4.9710000000000001</v>
      </c>
      <c r="E60" s="21">
        <v>4.9711999999999996</v>
      </c>
      <c r="F60" s="30">
        <v>0.106739</v>
      </c>
      <c r="G60" s="27">
        <v>1.98841E-4</v>
      </c>
      <c r="H60" s="30">
        <v>6.4480000000000004</v>
      </c>
      <c r="I60" s="21">
        <v>6.4130700000000003</v>
      </c>
      <c r="J60" s="30">
        <v>6.3695000000000002E-3</v>
      </c>
      <c r="K60" s="27">
        <v>-3.4933600000000002E-2</v>
      </c>
    </row>
    <row r="61" spans="1:11" ht="15.75" thickBot="1" x14ac:dyDescent="0.3">
      <c r="A61" s="1" t="s">
        <v>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22" t="s">
        <v>30</v>
      </c>
      <c r="B62" s="25" t="s">
        <v>31</v>
      </c>
      <c r="C62" s="25">
        <v>241</v>
      </c>
      <c r="D62" s="28">
        <v>146.63</v>
      </c>
      <c r="E62" s="20">
        <v>146.63</v>
      </c>
      <c r="F62" s="28">
        <v>9.0475E-2</v>
      </c>
      <c r="G62" s="25">
        <v>-3.8147000000000002E-4</v>
      </c>
      <c r="H62" s="28">
        <v>0.61699999999999999</v>
      </c>
      <c r="I62" s="20">
        <v>0.63358099999999995</v>
      </c>
      <c r="J62" s="28">
        <v>4.4715199999999997E-3</v>
      </c>
      <c r="K62" s="25">
        <v>1.6580899999999999E-2</v>
      </c>
    </row>
    <row r="63" spans="1:11" x14ac:dyDescent="0.25">
      <c r="A63" s="23" t="s">
        <v>30</v>
      </c>
      <c r="B63" s="26" t="s">
        <v>31</v>
      </c>
      <c r="C63" s="26">
        <v>241</v>
      </c>
      <c r="D63" s="29">
        <v>141.27199999999999</v>
      </c>
      <c r="E63" s="1">
        <v>141.27199999999999</v>
      </c>
      <c r="F63" s="29">
        <v>0.150917</v>
      </c>
      <c r="G63" s="26">
        <v>1.2207E-4</v>
      </c>
      <c r="H63" s="29">
        <v>0.65900000000000003</v>
      </c>
      <c r="I63" s="1">
        <v>0.63839800000000002</v>
      </c>
      <c r="J63" s="29">
        <v>4.2060300000000004E-3</v>
      </c>
      <c r="K63" s="26">
        <v>-2.0601600000000001E-2</v>
      </c>
    </row>
    <row r="64" spans="1:11" x14ac:dyDescent="0.25">
      <c r="A64" s="23" t="s">
        <v>30</v>
      </c>
      <c r="B64" s="26" t="s">
        <v>31</v>
      </c>
      <c r="C64" s="26">
        <v>241</v>
      </c>
      <c r="D64" s="29">
        <v>125.045</v>
      </c>
      <c r="E64" s="1">
        <v>125.045</v>
      </c>
      <c r="F64" s="29">
        <v>0.20249200000000001</v>
      </c>
      <c r="G64" s="26">
        <v>-4.8828100000000002E-4</v>
      </c>
      <c r="H64" s="29">
        <v>0.63400000000000001</v>
      </c>
      <c r="I64" s="1">
        <v>0.64915800000000001</v>
      </c>
      <c r="J64" s="29">
        <v>4.3483699999999998E-3</v>
      </c>
      <c r="K64" s="26">
        <v>1.51577E-2</v>
      </c>
    </row>
    <row r="65" spans="1:11" x14ac:dyDescent="0.25">
      <c r="A65" s="23" t="s">
        <v>30</v>
      </c>
      <c r="B65" s="26" t="s">
        <v>31</v>
      </c>
      <c r="C65" s="26">
        <v>445</v>
      </c>
      <c r="D65" s="29">
        <v>100.251</v>
      </c>
      <c r="E65" s="1">
        <v>100.252</v>
      </c>
      <c r="F65" s="29">
        <v>7.0826899999999998E-2</v>
      </c>
      <c r="G65" s="26">
        <v>5.6457499999999999E-4</v>
      </c>
      <c r="H65" s="29">
        <v>0.90500000000000003</v>
      </c>
      <c r="I65" s="1">
        <v>0.93384</v>
      </c>
      <c r="J65" s="29">
        <v>4.97781E-3</v>
      </c>
      <c r="K65" s="26">
        <v>2.8840500000000002E-2</v>
      </c>
    </row>
    <row r="66" spans="1:11" x14ac:dyDescent="0.25">
      <c r="A66" s="23" t="s">
        <v>30</v>
      </c>
      <c r="B66" s="26" t="s">
        <v>31</v>
      </c>
      <c r="C66" s="26">
        <v>241</v>
      </c>
      <c r="D66" s="29">
        <v>74.953999999999994</v>
      </c>
      <c r="E66" s="1">
        <v>74.954499999999996</v>
      </c>
      <c r="F66" s="29">
        <v>0.16275300000000001</v>
      </c>
      <c r="G66" s="26">
        <v>4.9591100000000003E-4</v>
      </c>
      <c r="H66" s="29">
        <v>1.2150000000000001</v>
      </c>
      <c r="I66" s="1">
        <v>1.2440100000000001</v>
      </c>
      <c r="J66" s="29">
        <v>8.46856E-3</v>
      </c>
      <c r="K66" s="26">
        <v>2.9008300000000001E-2</v>
      </c>
    </row>
    <row r="67" spans="1:11" x14ac:dyDescent="0.25">
      <c r="A67" s="23" t="s">
        <v>30</v>
      </c>
      <c r="B67" s="26" t="s">
        <v>31</v>
      </c>
      <c r="C67" s="26">
        <v>241</v>
      </c>
      <c r="D67" s="29">
        <v>49.923000000000002</v>
      </c>
      <c r="E67" s="1">
        <v>49.922899999999998</v>
      </c>
      <c r="F67" s="29">
        <v>0.48155199999999998</v>
      </c>
      <c r="G67" s="26">
        <v>-1.37329E-4</v>
      </c>
      <c r="H67" s="29">
        <v>1.772</v>
      </c>
      <c r="I67" s="1">
        <v>1.7781499999999999</v>
      </c>
      <c r="J67" s="29">
        <v>4.5178400000000004E-3</v>
      </c>
      <c r="K67" s="26">
        <v>6.1494100000000001E-3</v>
      </c>
    </row>
    <row r="68" spans="1:11" x14ac:dyDescent="0.25">
      <c r="A68" s="23" t="s">
        <v>30</v>
      </c>
      <c r="B68" s="26" t="s">
        <v>31</v>
      </c>
      <c r="C68" s="26">
        <v>241</v>
      </c>
      <c r="D68" s="29">
        <v>30.033999999999999</v>
      </c>
      <c r="E68" s="1">
        <v>30.034199999999998</v>
      </c>
      <c r="F68" s="29">
        <v>0.159054</v>
      </c>
      <c r="G68" s="26">
        <v>2.11716E-4</v>
      </c>
      <c r="H68" s="29">
        <v>2.92</v>
      </c>
      <c r="I68" s="1">
        <v>2.8969499999999999</v>
      </c>
      <c r="J68" s="29">
        <v>6.15746E-3</v>
      </c>
      <c r="K68" s="26">
        <v>-2.3049799999999999E-2</v>
      </c>
    </row>
    <row r="69" spans="1:11" x14ac:dyDescent="0.25">
      <c r="A69" s="23" t="s">
        <v>30</v>
      </c>
      <c r="B69" s="26" t="s">
        <v>31</v>
      </c>
      <c r="C69" s="26">
        <v>241</v>
      </c>
      <c r="D69" s="29">
        <v>20.294</v>
      </c>
      <c r="E69" s="1">
        <v>20.2944</v>
      </c>
      <c r="F69" s="29">
        <v>8.8885099999999995E-2</v>
      </c>
      <c r="G69" s="26">
        <v>3.7765500000000002E-4</v>
      </c>
      <c r="H69" s="29">
        <v>3.7109999999999999</v>
      </c>
      <c r="I69" s="1">
        <v>3.7000600000000001</v>
      </c>
      <c r="J69" s="29">
        <v>9.0256999999999993E-3</v>
      </c>
      <c r="K69" s="26">
        <v>-1.0942E-2</v>
      </c>
    </row>
    <row r="70" spans="1:11" x14ac:dyDescent="0.25">
      <c r="A70" s="23" t="s">
        <v>30</v>
      </c>
      <c r="B70" s="26" t="s">
        <v>31</v>
      </c>
      <c r="C70" s="26">
        <v>241</v>
      </c>
      <c r="D70" s="29">
        <v>10.121</v>
      </c>
      <c r="E70" s="1">
        <v>10.120900000000001</v>
      </c>
      <c r="F70" s="29">
        <v>6.7212900000000006E-2</v>
      </c>
      <c r="G70" s="26">
        <v>-1.28746E-4</v>
      </c>
      <c r="H70" s="29">
        <v>5.32</v>
      </c>
      <c r="I70" s="1">
        <v>5.2764100000000003</v>
      </c>
      <c r="J70" s="29">
        <v>2.9217900000000002E-2</v>
      </c>
      <c r="K70" s="26">
        <v>-4.35853E-2</v>
      </c>
    </row>
    <row r="71" spans="1:11" ht="15.75" thickBot="1" x14ac:dyDescent="0.3">
      <c r="A71" s="24" t="s">
        <v>30</v>
      </c>
      <c r="B71" s="27" t="s">
        <v>31</v>
      </c>
      <c r="C71" s="27">
        <v>335</v>
      </c>
      <c r="D71" s="30">
        <v>5.0549999999999997</v>
      </c>
      <c r="E71" s="21">
        <v>4.90062</v>
      </c>
      <c r="F71" s="30">
        <v>0.113611</v>
      </c>
      <c r="G71" s="27">
        <v>-0.15437899999999999</v>
      </c>
      <c r="H71" s="30">
        <v>5.5259999999999998</v>
      </c>
      <c r="I71" s="21">
        <v>5.55532</v>
      </c>
      <c r="J71" s="30">
        <v>1.01779E-2</v>
      </c>
      <c r="K71" s="27">
        <v>2.93193E-2</v>
      </c>
    </row>
    <row r="72" spans="1:11" ht="15.75" thickBot="1" x14ac:dyDescent="0.3">
      <c r="A72" s="1" t="s">
        <v>9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22" t="s">
        <v>32</v>
      </c>
      <c r="B73" s="25" t="s">
        <v>33</v>
      </c>
      <c r="C73" s="25">
        <v>241</v>
      </c>
      <c r="D73" s="28">
        <v>143.46799999999999</v>
      </c>
      <c r="E73" s="20">
        <v>143.46799999999999</v>
      </c>
      <c r="F73" s="28">
        <v>8.7215600000000004E-2</v>
      </c>
      <c r="G73" s="25">
        <v>7.6293900000000005E-5</v>
      </c>
      <c r="H73" s="28">
        <v>1.675</v>
      </c>
      <c r="I73" s="20">
        <v>1.68174</v>
      </c>
      <c r="J73" s="28">
        <v>4.0804700000000001E-3</v>
      </c>
      <c r="K73" s="25">
        <v>6.7428399999999999E-3</v>
      </c>
    </row>
    <row r="74" spans="1:11" x14ac:dyDescent="0.25">
      <c r="A74" s="23" t="s">
        <v>32</v>
      </c>
      <c r="B74" s="26" t="s">
        <v>33</v>
      </c>
      <c r="C74" s="26">
        <v>241</v>
      </c>
      <c r="D74" s="29">
        <v>124.818</v>
      </c>
      <c r="E74" s="1">
        <v>124.818</v>
      </c>
      <c r="F74" s="29">
        <v>0.25822600000000001</v>
      </c>
      <c r="G74" s="26">
        <v>3.9672900000000002E-4</v>
      </c>
      <c r="H74" s="29">
        <v>1.69</v>
      </c>
      <c r="I74" s="1">
        <v>1.72624</v>
      </c>
      <c r="J74" s="29">
        <v>5.42429E-3</v>
      </c>
      <c r="K74" s="26">
        <v>3.6236400000000002E-2</v>
      </c>
    </row>
    <row r="75" spans="1:11" x14ac:dyDescent="0.25">
      <c r="A75" s="23" t="s">
        <v>32</v>
      </c>
      <c r="B75" s="26" t="s">
        <v>33</v>
      </c>
      <c r="C75" s="26">
        <v>241</v>
      </c>
      <c r="D75" s="29">
        <v>99.903999999999996</v>
      </c>
      <c r="E75" s="1">
        <v>99.904200000000003</v>
      </c>
      <c r="F75" s="29">
        <v>6.3691399999999995E-2</v>
      </c>
      <c r="G75" s="26">
        <v>2.2888199999999999E-4</v>
      </c>
      <c r="H75" s="29">
        <v>1.508</v>
      </c>
      <c r="I75" s="1">
        <v>1.62443</v>
      </c>
      <c r="J75" s="29">
        <v>3.6611600000000001E-3</v>
      </c>
      <c r="K75" s="26">
        <v>0.116427</v>
      </c>
    </row>
    <row r="76" spans="1:11" x14ac:dyDescent="0.25">
      <c r="A76" s="23" t="s">
        <v>32</v>
      </c>
      <c r="B76" s="26" t="s">
        <v>33</v>
      </c>
      <c r="C76" s="26">
        <v>241</v>
      </c>
      <c r="D76" s="29">
        <v>75.037999999999997</v>
      </c>
      <c r="E76" s="1">
        <v>75.037700000000001</v>
      </c>
      <c r="F76" s="29">
        <v>0.112885</v>
      </c>
      <c r="G76" s="26">
        <v>-2.6702900000000001E-4</v>
      </c>
      <c r="H76" s="29">
        <v>1.57</v>
      </c>
      <c r="I76" s="1">
        <v>1.60467</v>
      </c>
      <c r="J76" s="29">
        <v>4.0130499999999998E-3</v>
      </c>
      <c r="K76" s="26">
        <v>3.4672099999999997E-2</v>
      </c>
    </row>
    <row r="77" spans="1:11" x14ac:dyDescent="0.25">
      <c r="A77" s="23" t="s">
        <v>32</v>
      </c>
      <c r="B77" s="26" t="s">
        <v>33</v>
      </c>
      <c r="C77" s="26">
        <v>241</v>
      </c>
      <c r="D77" s="29">
        <v>49.92</v>
      </c>
      <c r="E77" s="1">
        <v>49.920200000000001</v>
      </c>
      <c r="F77" s="29">
        <v>0.10390099999999999</v>
      </c>
      <c r="G77" s="26">
        <v>1.98364E-4</v>
      </c>
      <c r="H77" s="29">
        <v>2.532</v>
      </c>
      <c r="I77" s="1">
        <v>2.5720900000000002</v>
      </c>
      <c r="J77" s="29">
        <v>3.8961299999999998E-3</v>
      </c>
      <c r="K77" s="26">
        <v>4.0086999999999998E-2</v>
      </c>
    </row>
    <row r="78" spans="1:11" x14ac:dyDescent="0.25">
      <c r="A78" s="23" t="s">
        <v>32</v>
      </c>
      <c r="B78" s="26" t="s">
        <v>33</v>
      </c>
      <c r="C78" s="26">
        <v>241</v>
      </c>
      <c r="D78" s="29">
        <v>29.823</v>
      </c>
      <c r="E78" s="1">
        <v>29.822700000000001</v>
      </c>
      <c r="F78" s="29">
        <v>0.151337</v>
      </c>
      <c r="G78" s="26">
        <v>-3.4523000000000003E-4</v>
      </c>
      <c r="H78" s="29">
        <v>3.1379999999999999</v>
      </c>
      <c r="I78" s="1">
        <v>3.1925500000000002</v>
      </c>
      <c r="J78" s="29">
        <v>3.79452E-3</v>
      </c>
      <c r="K78" s="26">
        <v>5.4551799999999998E-2</v>
      </c>
    </row>
    <row r="79" spans="1:11" x14ac:dyDescent="0.25">
      <c r="A79" s="23" t="s">
        <v>32</v>
      </c>
      <c r="B79" s="26" t="s">
        <v>33</v>
      </c>
      <c r="C79" s="26">
        <v>241</v>
      </c>
      <c r="D79" s="29">
        <v>19.983000000000001</v>
      </c>
      <c r="E79" s="1">
        <v>19.982700000000001</v>
      </c>
      <c r="F79" s="29">
        <v>0.14294499999999999</v>
      </c>
      <c r="G79" s="26">
        <v>-2.74658E-4</v>
      </c>
      <c r="H79" s="29">
        <v>3.665</v>
      </c>
      <c r="I79" s="1">
        <v>3.9268100000000001</v>
      </c>
      <c r="J79" s="29">
        <v>4.8191600000000003E-3</v>
      </c>
      <c r="K79" s="26">
        <v>0.26180500000000001</v>
      </c>
    </row>
    <row r="80" spans="1:11" x14ac:dyDescent="0.25">
      <c r="A80" s="23" t="s">
        <v>32</v>
      </c>
      <c r="B80" s="26" t="s">
        <v>33</v>
      </c>
      <c r="C80" s="26">
        <v>241</v>
      </c>
      <c r="D80" s="29">
        <v>10.037000000000001</v>
      </c>
      <c r="E80" s="1">
        <v>10.0367</v>
      </c>
      <c r="F80" s="29">
        <v>9.5709000000000002E-2</v>
      </c>
      <c r="G80" s="26">
        <v>-3.0708299999999999E-4</v>
      </c>
      <c r="H80" s="29">
        <v>4.6740000000000004</v>
      </c>
      <c r="I80" s="1">
        <v>5.2416600000000004</v>
      </c>
      <c r="J80" s="29">
        <v>3.5288100000000003E-2</v>
      </c>
      <c r="K80" s="26">
        <v>0.56766399999999995</v>
      </c>
    </row>
    <row r="81" spans="1:11" ht="15.75" thickBot="1" x14ac:dyDescent="0.3">
      <c r="A81" s="24" t="s">
        <v>32</v>
      </c>
      <c r="B81" s="27" t="s">
        <v>33</v>
      </c>
      <c r="C81" s="27">
        <v>241</v>
      </c>
      <c r="D81" s="30">
        <v>5.03</v>
      </c>
      <c r="E81" s="21">
        <v>5.0298299999999996</v>
      </c>
      <c r="F81" s="30">
        <v>0.160383</v>
      </c>
      <c r="G81" s="27">
        <v>-1.7452200000000001E-4</v>
      </c>
      <c r="H81" s="30">
        <v>5.6790000000000003</v>
      </c>
      <c r="I81" s="21">
        <v>5.6786099999999999</v>
      </c>
      <c r="J81" s="30">
        <v>8.4349000000000004E-3</v>
      </c>
      <c r="K81" s="27">
        <v>-3.9005300000000001E-4</v>
      </c>
    </row>
    <row r="82" spans="1:11" ht="15.75" thickBot="1" x14ac:dyDescent="0.3">
      <c r="A82" s="1" t="s">
        <v>9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22" t="s">
        <v>34</v>
      </c>
      <c r="B83" s="25" t="s">
        <v>35</v>
      </c>
      <c r="C83" s="25">
        <v>241</v>
      </c>
      <c r="D83" s="28">
        <v>199.95699999999999</v>
      </c>
      <c r="E83" s="20">
        <v>199.95699999999999</v>
      </c>
      <c r="F83" s="28">
        <v>9.1756400000000002E-2</v>
      </c>
      <c r="G83" s="25">
        <v>-1.37329E-4</v>
      </c>
      <c r="H83" s="28">
        <v>1.8280000000000001</v>
      </c>
      <c r="I83" s="20">
        <v>1.80701</v>
      </c>
      <c r="J83" s="28">
        <v>4.6385999999999997E-3</v>
      </c>
      <c r="K83" s="25">
        <v>-2.0991699999999999E-2</v>
      </c>
    </row>
    <row r="84" spans="1:11" x14ac:dyDescent="0.25">
      <c r="A84" s="23" t="s">
        <v>34</v>
      </c>
      <c r="B84" s="26" t="s">
        <v>35</v>
      </c>
      <c r="C84" s="26">
        <v>241</v>
      </c>
      <c r="D84" s="29">
        <v>175.12</v>
      </c>
      <c r="E84" s="1">
        <v>175.12</v>
      </c>
      <c r="F84" s="29">
        <v>9.9781099999999998E-2</v>
      </c>
      <c r="G84" s="26">
        <v>3.0517599999999999E-4</v>
      </c>
      <c r="H84" s="29">
        <v>2.3069999999999999</v>
      </c>
      <c r="I84" s="1">
        <v>2.3193000000000001</v>
      </c>
      <c r="J84" s="29">
        <v>8.0468699999999994E-3</v>
      </c>
      <c r="K84" s="26">
        <v>1.22988E-2</v>
      </c>
    </row>
    <row r="85" spans="1:11" x14ac:dyDescent="0.25">
      <c r="A85" s="23" t="s">
        <v>34</v>
      </c>
      <c r="B85" s="26" t="s">
        <v>35</v>
      </c>
      <c r="C85" s="26">
        <v>241</v>
      </c>
      <c r="D85" s="29">
        <v>150.148</v>
      </c>
      <c r="E85" s="1">
        <v>150.148</v>
      </c>
      <c r="F85" s="29">
        <v>7.8365000000000004E-2</v>
      </c>
      <c r="G85" s="26">
        <v>9.1552700000000002E-5</v>
      </c>
      <c r="H85" s="29">
        <v>2.29</v>
      </c>
      <c r="I85" s="1">
        <v>2.3050600000000001</v>
      </c>
      <c r="J85" s="29">
        <v>5.3335300000000004E-3</v>
      </c>
      <c r="K85" s="26">
        <v>1.5058E-2</v>
      </c>
    </row>
    <row r="86" spans="1:11" x14ac:dyDescent="0.25">
      <c r="A86" s="23" t="s">
        <v>34</v>
      </c>
      <c r="B86" s="26" t="s">
        <v>35</v>
      </c>
      <c r="C86" s="26">
        <v>241</v>
      </c>
      <c r="D86" s="29">
        <v>99.841999999999999</v>
      </c>
      <c r="E86" s="1">
        <v>99.841899999999995</v>
      </c>
      <c r="F86" s="29">
        <v>0.111734</v>
      </c>
      <c r="G86" s="26">
        <v>-9.9182099999999994E-5</v>
      </c>
      <c r="H86" s="29">
        <v>3.8</v>
      </c>
      <c r="I86" s="1">
        <v>3.8214800000000002</v>
      </c>
      <c r="J86" s="29">
        <v>5.0432000000000003E-3</v>
      </c>
      <c r="K86" s="26">
        <v>2.1477199999999998E-2</v>
      </c>
    </row>
    <row r="87" spans="1:11" x14ac:dyDescent="0.25">
      <c r="A87" s="23" t="s">
        <v>34</v>
      </c>
      <c r="B87" s="26" t="s">
        <v>35</v>
      </c>
      <c r="C87" s="26">
        <v>241</v>
      </c>
      <c r="D87" s="29">
        <v>75.146000000000001</v>
      </c>
      <c r="E87" s="1">
        <v>75.146000000000001</v>
      </c>
      <c r="F87" s="29">
        <v>9.9513000000000004E-2</v>
      </c>
      <c r="G87" s="26">
        <v>-3.8146999999999999E-5</v>
      </c>
      <c r="H87" s="29">
        <v>4.5350000000000001</v>
      </c>
      <c r="I87" s="1">
        <v>4.5641499999999997</v>
      </c>
      <c r="J87" s="29">
        <v>4.6559100000000001E-3</v>
      </c>
      <c r="K87" s="26">
        <v>2.9149499999999998E-2</v>
      </c>
    </row>
    <row r="88" spans="1:11" x14ac:dyDescent="0.25">
      <c r="A88" s="23" t="s">
        <v>34</v>
      </c>
      <c r="B88" s="26" t="s">
        <v>35</v>
      </c>
      <c r="C88" s="26">
        <v>241</v>
      </c>
      <c r="D88" s="29">
        <v>50.000999999999998</v>
      </c>
      <c r="E88" s="1">
        <v>50.000599999999999</v>
      </c>
      <c r="F88" s="29">
        <v>0.13133800000000001</v>
      </c>
      <c r="G88" s="26">
        <v>-3.9291400000000001E-4</v>
      </c>
      <c r="H88" s="29">
        <v>5.1109999999999998</v>
      </c>
      <c r="I88" s="1">
        <v>5.1392600000000002</v>
      </c>
      <c r="J88" s="29">
        <v>6.4362300000000002E-3</v>
      </c>
      <c r="K88" s="26">
        <v>2.8257399999999998E-2</v>
      </c>
    </row>
    <row r="89" spans="1:11" x14ac:dyDescent="0.25">
      <c r="A89" s="23" t="s">
        <v>34</v>
      </c>
      <c r="B89" s="26" t="s">
        <v>35</v>
      </c>
      <c r="C89" s="26">
        <v>241</v>
      </c>
      <c r="D89" s="29">
        <v>30.195</v>
      </c>
      <c r="E89" s="1">
        <v>30.194900000000001</v>
      </c>
      <c r="F89" s="29">
        <v>8.3428299999999997E-2</v>
      </c>
      <c r="G89" s="26">
        <v>-8.2015999999999995E-5</v>
      </c>
      <c r="H89" s="29">
        <v>5.9480000000000004</v>
      </c>
      <c r="I89" s="1">
        <v>5.9864899999999999</v>
      </c>
      <c r="J89" s="29">
        <v>6.2149600000000003E-3</v>
      </c>
      <c r="K89" s="26">
        <v>3.8485499999999999E-2</v>
      </c>
    </row>
    <row r="90" spans="1:11" x14ac:dyDescent="0.25">
      <c r="A90" s="23" t="s">
        <v>34</v>
      </c>
      <c r="B90" s="26" t="s">
        <v>35</v>
      </c>
      <c r="C90" s="26">
        <v>241</v>
      </c>
      <c r="D90" s="29">
        <v>20.27</v>
      </c>
      <c r="E90" s="1">
        <v>20.269600000000001</v>
      </c>
      <c r="F90" s="29">
        <v>8.6418300000000003E-2</v>
      </c>
      <c r="G90" s="26">
        <v>-4.2343099999999999E-4</v>
      </c>
      <c r="H90" s="29">
        <v>5.9779999999999998</v>
      </c>
      <c r="I90" s="1">
        <v>5.9986499999999996</v>
      </c>
      <c r="J90" s="29">
        <v>7.5162900000000001E-3</v>
      </c>
      <c r="K90" s="26">
        <v>2.0651300000000001E-2</v>
      </c>
    </row>
    <row r="91" spans="1:11" x14ac:dyDescent="0.25">
      <c r="A91" s="23" t="s">
        <v>34</v>
      </c>
      <c r="B91" s="26" t="s">
        <v>35</v>
      </c>
      <c r="C91" s="26">
        <v>241</v>
      </c>
      <c r="D91" s="29">
        <v>10.005000000000001</v>
      </c>
      <c r="E91" s="1">
        <v>10.0045</v>
      </c>
      <c r="F91" s="29">
        <v>9.4065499999999996E-2</v>
      </c>
      <c r="G91" s="26">
        <v>-4.6920799999999998E-4</v>
      </c>
      <c r="H91" s="29">
        <v>6.0279999999999996</v>
      </c>
      <c r="I91" s="1">
        <v>5.9849300000000003</v>
      </c>
      <c r="J91" s="29">
        <v>7.2029199999999998E-3</v>
      </c>
      <c r="K91" s="26">
        <v>-4.3070299999999999E-2</v>
      </c>
    </row>
    <row r="92" spans="1:11" ht="15.75" thickBot="1" x14ac:dyDescent="0.3">
      <c r="A92" s="24" t="s">
        <v>34</v>
      </c>
      <c r="B92" s="27" t="s">
        <v>35</v>
      </c>
      <c r="C92" s="27">
        <v>241</v>
      </c>
      <c r="D92" s="30">
        <v>5.133</v>
      </c>
      <c r="E92" s="21">
        <v>5.1328300000000002</v>
      </c>
      <c r="F92" s="30">
        <v>7.8171699999999997E-2</v>
      </c>
      <c r="G92" s="27">
        <v>-1.6593900000000001E-4</v>
      </c>
      <c r="H92" s="30">
        <v>5.9980000000000002</v>
      </c>
      <c r="I92" s="21">
        <v>5.9949300000000001</v>
      </c>
      <c r="J92" s="30">
        <v>7.31578E-3</v>
      </c>
      <c r="K92" s="27">
        <v>-3.06654E-3</v>
      </c>
    </row>
    <row r="93" spans="1:11" ht="15.75" thickBot="1" x14ac:dyDescent="0.3">
      <c r="A93" s="1" t="s">
        <v>9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22" t="s">
        <v>36</v>
      </c>
      <c r="B94" s="25" t="s">
        <v>37</v>
      </c>
      <c r="C94" s="25">
        <v>241</v>
      </c>
      <c r="D94" s="28">
        <v>501.25</v>
      </c>
      <c r="E94" s="20">
        <v>501.25</v>
      </c>
      <c r="F94" s="28">
        <v>0.19575000000000001</v>
      </c>
      <c r="G94" s="25">
        <v>6.1035200000000001E-5</v>
      </c>
      <c r="H94" s="28">
        <v>0.96799999999999997</v>
      </c>
      <c r="I94" s="20">
        <v>0.96943999999999997</v>
      </c>
      <c r="J94" s="28">
        <v>6.3585200000000003E-3</v>
      </c>
      <c r="K94" s="25">
        <v>1.4398099999999999E-3</v>
      </c>
    </row>
    <row r="95" spans="1:11" x14ac:dyDescent="0.25">
      <c r="A95" s="23" t="s">
        <v>36</v>
      </c>
      <c r="B95" s="26" t="s">
        <v>37</v>
      </c>
      <c r="C95" s="26">
        <v>241</v>
      </c>
      <c r="D95" s="29">
        <v>400.35399999999998</v>
      </c>
      <c r="E95" s="1">
        <v>400.35399999999998</v>
      </c>
      <c r="F95" s="29">
        <v>0.165099</v>
      </c>
      <c r="G95" s="26">
        <v>-2.13623E-4</v>
      </c>
      <c r="H95" s="29">
        <v>1.2050000000000001</v>
      </c>
      <c r="I95" s="1">
        <v>1.2015100000000001</v>
      </c>
      <c r="J95" s="29">
        <v>6.3829999999999998E-3</v>
      </c>
      <c r="K95" s="26">
        <v>-3.4937900000000001E-3</v>
      </c>
    </row>
    <row r="96" spans="1:11" x14ac:dyDescent="0.25">
      <c r="A96" s="23" t="s">
        <v>36</v>
      </c>
      <c r="B96" s="26" t="s">
        <v>37</v>
      </c>
      <c r="C96" s="26">
        <v>241</v>
      </c>
      <c r="D96" s="29">
        <v>299.928</v>
      </c>
      <c r="E96" s="1">
        <v>299.928</v>
      </c>
      <c r="F96" s="29">
        <v>0.245006</v>
      </c>
      <c r="G96" s="26">
        <v>-1.52588E-4</v>
      </c>
      <c r="H96" s="29">
        <v>1.843</v>
      </c>
      <c r="I96" s="1">
        <v>1.8354299999999999</v>
      </c>
      <c r="J96" s="29">
        <v>5.75217E-3</v>
      </c>
      <c r="K96" s="26">
        <v>-7.5726500000000002E-3</v>
      </c>
    </row>
    <row r="97" spans="1:11" x14ac:dyDescent="0.25">
      <c r="A97" s="23" t="s">
        <v>36</v>
      </c>
      <c r="B97" s="26" t="s">
        <v>37</v>
      </c>
      <c r="C97" s="26">
        <v>241</v>
      </c>
      <c r="D97" s="29">
        <v>250.21</v>
      </c>
      <c r="E97" s="1">
        <v>250.21</v>
      </c>
      <c r="F97" s="29">
        <v>8.9767399999999997E-2</v>
      </c>
      <c r="G97" s="26">
        <v>1.2207E-4</v>
      </c>
      <c r="H97" s="29">
        <v>2.286</v>
      </c>
      <c r="I97" s="1">
        <v>2.2926000000000002</v>
      </c>
      <c r="J97" s="29">
        <v>5.0916499999999996E-3</v>
      </c>
      <c r="K97" s="26">
        <v>6.5975199999999999E-3</v>
      </c>
    </row>
    <row r="98" spans="1:11" x14ac:dyDescent="0.25">
      <c r="A98" s="23" t="s">
        <v>36</v>
      </c>
      <c r="B98" s="26" t="s">
        <v>37</v>
      </c>
      <c r="C98" s="26">
        <v>241</v>
      </c>
      <c r="D98" s="29">
        <v>200.10599999999999</v>
      </c>
      <c r="E98" s="1">
        <v>200.10599999999999</v>
      </c>
      <c r="F98" s="29">
        <v>0.12256599999999999</v>
      </c>
      <c r="G98" s="26">
        <v>3.0517599999999999E-4</v>
      </c>
      <c r="H98" s="29">
        <v>2.2080000000000002</v>
      </c>
      <c r="I98" s="1">
        <v>2.2041900000000001</v>
      </c>
      <c r="J98" s="29">
        <v>6.0334400000000002E-3</v>
      </c>
      <c r="K98" s="26">
        <v>-3.8132700000000001E-3</v>
      </c>
    </row>
    <row r="99" spans="1:11" x14ac:dyDescent="0.25">
      <c r="A99" s="23" t="s">
        <v>36</v>
      </c>
      <c r="B99" s="26" t="s">
        <v>37</v>
      </c>
      <c r="C99" s="26">
        <v>241</v>
      </c>
      <c r="D99" s="29">
        <v>175.21</v>
      </c>
      <c r="E99" s="1">
        <v>175.21</v>
      </c>
      <c r="F99" s="29">
        <v>0.19073899999999999</v>
      </c>
      <c r="G99" s="26">
        <v>6.1035200000000001E-5</v>
      </c>
      <c r="H99" s="29">
        <v>2.4409999999999998</v>
      </c>
      <c r="I99" s="1">
        <v>2.4607299999999999</v>
      </c>
      <c r="J99" s="29">
        <v>4.2999400000000004E-3</v>
      </c>
      <c r="K99" s="26">
        <v>1.9730299999999999E-2</v>
      </c>
    </row>
    <row r="100" spans="1:11" x14ac:dyDescent="0.25">
      <c r="A100" s="23" t="s">
        <v>36</v>
      </c>
      <c r="B100" s="26" t="s">
        <v>37</v>
      </c>
      <c r="C100" s="26">
        <v>241</v>
      </c>
      <c r="D100" s="29">
        <v>150.309</v>
      </c>
      <c r="E100" s="1">
        <v>150.309</v>
      </c>
      <c r="F100" s="29">
        <v>0.15559200000000001</v>
      </c>
      <c r="G100" s="26">
        <v>-3.0517600000000001E-5</v>
      </c>
      <c r="H100" s="29">
        <v>2.7519999999999998</v>
      </c>
      <c r="I100" s="1">
        <v>2.7539500000000001</v>
      </c>
      <c r="J100" s="29">
        <v>4.9952099999999999E-3</v>
      </c>
      <c r="K100" s="26">
        <v>1.9543199999999998E-3</v>
      </c>
    </row>
    <row r="101" spans="1:11" x14ac:dyDescent="0.25">
      <c r="A101" s="23" t="s">
        <v>36</v>
      </c>
      <c r="B101" s="26" t="s">
        <v>37</v>
      </c>
      <c r="C101" s="26">
        <v>241</v>
      </c>
      <c r="D101" s="29">
        <v>125.03400000000001</v>
      </c>
      <c r="E101" s="1">
        <v>125.03400000000001</v>
      </c>
      <c r="F101" s="29">
        <v>0.20234199999999999</v>
      </c>
      <c r="G101" s="26">
        <v>2.13623E-4</v>
      </c>
      <c r="H101" s="29">
        <v>3.4159999999999999</v>
      </c>
      <c r="I101" s="1">
        <v>3.4223599999999998</v>
      </c>
      <c r="J101" s="29">
        <v>1.0965000000000001E-2</v>
      </c>
      <c r="K101" s="26">
        <v>6.3569500000000001E-3</v>
      </c>
    </row>
    <row r="102" spans="1:11" x14ac:dyDescent="0.25">
      <c r="A102" s="23" t="s">
        <v>36</v>
      </c>
      <c r="B102" s="26" t="s">
        <v>37</v>
      </c>
      <c r="C102" s="26">
        <v>241</v>
      </c>
      <c r="D102" s="29">
        <v>99.918999999999997</v>
      </c>
      <c r="E102" s="1">
        <v>99.918800000000005</v>
      </c>
      <c r="F102" s="29">
        <v>0.17394499999999999</v>
      </c>
      <c r="G102" s="26">
        <v>-1.83105E-4</v>
      </c>
      <c r="H102" s="29">
        <v>4.133</v>
      </c>
      <c r="I102" s="1">
        <v>4.2169100000000004</v>
      </c>
      <c r="J102" s="29">
        <v>6.1271299999999997E-3</v>
      </c>
      <c r="K102" s="26">
        <v>8.3908999999999997E-2</v>
      </c>
    </row>
    <row r="103" spans="1:11" x14ac:dyDescent="0.25">
      <c r="A103" s="23" t="s">
        <v>36</v>
      </c>
      <c r="B103" s="26" t="s">
        <v>37</v>
      </c>
      <c r="C103" s="26">
        <v>241</v>
      </c>
      <c r="D103" s="29">
        <v>75.174999999999997</v>
      </c>
      <c r="E103" s="1">
        <v>75.174700000000001</v>
      </c>
      <c r="F103" s="29">
        <v>7.3115700000000006E-2</v>
      </c>
      <c r="G103" s="26">
        <v>-3.2806399999999998E-4</v>
      </c>
      <c r="H103" s="29">
        <v>5.0549999999999997</v>
      </c>
      <c r="I103" s="1">
        <v>5.0501199999999997</v>
      </c>
      <c r="J103" s="29">
        <v>7.2980600000000003E-3</v>
      </c>
      <c r="K103" s="26">
        <v>-4.88377E-3</v>
      </c>
    </row>
    <row r="104" spans="1:11" x14ac:dyDescent="0.25">
      <c r="A104" s="23" t="s">
        <v>36</v>
      </c>
      <c r="B104" s="26" t="s">
        <v>37</v>
      </c>
      <c r="C104" s="26">
        <v>241</v>
      </c>
      <c r="D104" s="29">
        <v>50.054000000000002</v>
      </c>
      <c r="E104" s="1">
        <v>50.054400000000001</v>
      </c>
      <c r="F104" s="29">
        <v>0.19359799999999999</v>
      </c>
      <c r="G104" s="26">
        <v>4.0817300000000001E-4</v>
      </c>
      <c r="H104" s="29">
        <v>6.125</v>
      </c>
      <c r="I104" s="1">
        <v>6.1377699999999997</v>
      </c>
      <c r="J104" s="29">
        <v>8.5208000000000002E-3</v>
      </c>
      <c r="K104" s="26">
        <v>1.2767799999999999E-2</v>
      </c>
    </row>
    <row r="105" spans="1:11" x14ac:dyDescent="0.25">
      <c r="A105" s="23" t="s">
        <v>36</v>
      </c>
      <c r="B105" s="26" t="s">
        <v>37</v>
      </c>
      <c r="C105" s="26">
        <v>241</v>
      </c>
      <c r="D105" s="29">
        <v>30.314</v>
      </c>
      <c r="E105" s="1">
        <v>30.313800000000001</v>
      </c>
      <c r="F105" s="29">
        <v>0.177117</v>
      </c>
      <c r="G105" s="26">
        <v>-2.2697400000000001E-4</v>
      </c>
      <c r="H105" s="29">
        <v>6.601</v>
      </c>
      <c r="I105" s="1">
        <v>6.6036700000000002</v>
      </c>
      <c r="J105" s="29">
        <v>1.2272099999999999E-2</v>
      </c>
      <c r="K105" s="26">
        <v>2.6683800000000001E-3</v>
      </c>
    </row>
    <row r="106" spans="1:11" x14ac:dyDescent="0.25">
      <c r="A106" s="23" t="s">
        <v>36</v>
      </c>
      <c r="B106" s="26" t="s">
        <v>37</v>
      </c>
      <c r="C106" s="26">
        <v>241</v>
      </c>
      <c r="D106" s="29">
        <v>20.436</v>
      </c>
      <c r="E106" s="1">
        <v>20.436299999999999</v>
      </c>
      <c r="F106" s="29">
        <v>0.137239</v>
      </c>
      <c r="G106" s="26">
        <v>3.3569300000000003E-4</v>
      </c>
      <c r="H106" s="29">
        <v>6.468</v>
      </c>
      <c r="I106" s="1">
        <v>6.5816600000000003</v>
      </c>
      <c r="J106" s="29">
        <v>1.0944499999999999E-2</v>
      </c>
      <c r="K106" s="26">
        <v>0.113664</v>
      </c>
    </row>
    <row r="107" spans="1:11" x14ac:dyDescent="0.25">
      <c r="A107" s="23" t="s">
        <v>36</v>
      </c>
      <c r="B107" s="26" t="s">
        <v>37</v>
      </c>
      <c r="C107" s="26">
        <v>241</v>
      </c>
      <c r="D107" s="29">
        <v>9.8940000000000001</v>
      </c>
      <c r="E107" s="1">
        <v>9.89377</v>
      </c>
      <c r="F107" s="29">
        <v>0.12024899999999999</v>
      </c>
      <c r="G107" s="26">
        <v>-2.2792799999999999E-4</v>
      </c>
      <c r="H107" s="29">
        <v>5.88</v>
      </c>
      <c r="I107" s="1">
        <v>5.8239999999999998</v>
      </c>
      <c r="J107" s="29">
        <v>6.4546400000000002E-3</v>
      </c>
      <c r="K107" s="26">
        <v>-5.5995900000000001E-2</v>
      </c>
    </row>
    <row r="108" spans="1:11" ht="15.75" thickBot="1" x14ac:dyDescent="0.3">
      <c r="A108" s="24" t="s">
        <v>36</v>
      </c>
      <c r="B108" s="27" t="s">
        <v>37</v>
      </c>
      <c r="C108" s="27">
        <v>241</v>
      </c>
      <c r="D108" s="30">
        <v>5.0129999999999999</v>
      </c>
      <c r="E108" s="21">
        <v>5.0132099999999999</v>
      </c>
      <c r="F108" s="30">
        <v>0.22877</v>
      </c>
      <c r="G108" s="27">
        <v>2.07424E-4</v>
      </c>
      <c r="H108" s="30">
        <v>5.8440000000000003</v>
      </c>
      <c r="I108" s="21">
        <v>5.8249300000000002</v>
      </c>
      <c r="J108" s="30">
        <v>7.5769899999999996E-3</v>
      </c>
      <c r="K108" s="27">
        <v>-1.9074399999999998E-2</v>
      </c>
    </row>
    <row r="109" spans="1:11" ht="15.75" thickBot="1" x14ac:dyDescent="0.3">
      <c r="A109" s="1" t="s">
        <v>9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22" t="s">
        <v>38</v>
      </c>
      <c r="B110" s="25" t="s">
        <v>39</v>
      </c>
      <c r="C110" s="25">
        <v>241</v>
      </c>
      <c r="D110" s="28">
        <v>1169.81</v>
      </c>
      <c r="E110" s="20">
        <v>1169.81</v>
      </c>
      <c r="F110" s="28">
        <v>0.14031399999999999</v>
      </c>
      <c r="G110" s="25">
        <v>-1.2207E-4</v>
      </c>
      <c r="H110" s="28">
        <v>0.34</v>
      </c>
      <c r="I110" s="20">
        <v>0.34249400000000002</v>
      </c>
      <c r="J110" s="28">
        <v>9.3055199999999994E-3</v>
      </c>
      <c r="K110" s="25">
        <v>2.4937700000000002E-3</v>
      </c>
    </row>
    <row r="111" spans="1:11" x14ac:dyDescent="0.25">
      <c r="A111" s="23" t="s">
        <v>38</v>
      </c>
      <c r="B111" s="26" t="s">
        <v>39</v>
      </c>
      <c r="C111" s="26">
        <v>241</v>
      </c>
      <c r="D111" s="29">
        <v>1000.65</v>
      </c>
      <c r="E111" s="1">
        <v>1000.65</v>
      </c>
      <c r="F111" s="29">
        <v>0.13405300000000001</v>
      </c>
      <c r="G111" s="26">
        <v>6.1035200000000001E-5</v>
      </c>
      <c r="H111" s="29">
        <v>0.26200000000000001</v>
      </c>
      <c r="I111" s="1">
        <v>0.25458500000000001</v>
      </c>
      <c r="J111" s="29">
        <v>9.4965999999999991E-3</v>
      </c>
      <c r="K111" s="26">
        <v>-7.4149400000000001E-3</v>
      </c>
    </row>
    <row r="112" spans="1:11" x14ac:dyDescent="0.25">
      <c r="A112" s="23" t="s">
        <v>38</v>
      </c>
      <c r="B112" s="26" t="s">
        <v>39</v>
      </c>
      <c r="C112" s="26">
        <v>241</v>
      </c>
      <c r="D112" s="29">
        <v>750.34100000000001</v>
      </c>
      <c r="E112" s="1">
        <v>750.34100000000001</v>
      </c>
      <c r="F112" s="29">
        <v>0.27506199999999997</v>
      </c>
      <c r="G112" s="26">
        <v>1.83105E-4</v>
      </c>
      <c r="H112" s="29">
        <v>0.28000000000000003</v>
      </c>
      <c r="I112" s="1">
        <v>0.27636899999999998</v>
      </c>
      <c r="J112" s="29">
        <v>7.1437999999999996E-3</v>
      </c>
      <c r="K112" s="26">
        <v>-3.6307000000000002E-3</v>
      </c>
    </row>
    <row r="113" spans="1:11" x14ac:dyDescent="0.25">
      <c r="A113" s="23" t="s">
        <v>38</v>
      </c>
      <c r="B113" s="26" t="s">
        <v>39</v>
      </c>
      <c r="C113" s="26">
        <v>241</v>
      </c>
      <c r="D113" s="29">
        <v>500.86799999999999</v>
      </c>
      <c r="E113" s="1">
        <v>500.86799999999999</v>
      </c>
      <c r="F113" s="29">
        <v>0.11311300000000001</v>
      </c>
      <c r="G113" s="26">
        <v>2.4414100000000002E-4</v>
      </c>
      <c r="H113" s="29">
        <v>0.82099999999999995</v>
      </c>
      <c r="I113" s="1">
        <v>0.81054800000000005</v>
      </c>
      <c r="J113" s="29">
        <v>5.9748400000000004E-3</v>
      </c>
      <c r="K113" s="26">
        <v>-1.0452299999999999E-2</v>
      </c>
    </row>
    <row r="114" spans="1:11" x14ac:dyDescent="0.25">
      <c r="A114" s="23" t="s">
        <v>38</v>
      </c>
      <c r="B114" s="26" t="s">
        <v>39</v>
      </c>
      <c r="C114" s="26">
        <v>241</v>
      </c>
      <c r="D114" s="29">
        <v>400.05200000000002</v>
      </c>
      <c r="E114" s="1">
        <v>400.05200000000002</v>
      </c>
      <c r="F114" s="29">
        <v>0.14197100000000001</v>
      </c>
      <c r="G114" s="26">
        <v>-1.2207E-4</v>
      </c>
      <c r="H114" s="29">
        <v>1.2</v>
      </c>
      <c r="I114" s="1">
        <v>1.20824</v>
      </c>
      <c r="J114" s="29">
        <v>5.0406899999999996E-3</v>
      </c>
      <c r="K114" s="26">
        <v>8.2405800000000008E-3</v>
      </c>
    </row>
    <row r="115" spans="1:11" x14ac:dyDescent="0.25">
      <c r="A115" s="23" t="s">
        <v>38</v>
      </c>
      <c r="B115" s="26" t="s">
        <v>39</v>
      </c>
      <c r="C115" s="26">
        <v>241</v>
      </c>
      <c r="D115" s="29">
        <v>301.38299999999998</v>
      </c>
      <c r="E115" s="1">
        <v>301.38299999999998</v>
      </c>
      <c r="F115" s="29">
        <v>0.115928</v>
      </c>
      <c r="G115" s="26">
        <v>-3.6621100000000002E-4</v>
      </c>
      <c r="H115" s="29">
        <v>1.8220000000000001</v>
      </c>
      <c r="I115" s="1">
        <v>1.81917</v>
      </c>
      <c r="J115" s="29">
        <v>4.9255599999999998E-3</v>
      </c>
      <c r="K115" s="26">
        <v>-2.8257400000000002E-3</v>
      </c>
    </row>
    <row r="116" spans="1:11" x14ac:dyDescent="0.25">
      <c r="A116" s="23" t="s">
        <v>38</v>
      </c>
      <c r="B116" s="26" t="s">
        <v>39</v>
      </c>
      <c r="C116" s="26">
        <v>241</v>
      </c>
      <c r="D116" s="29">
        <v>250.58500000000001</v>
      </c>
      <c r="E116" s="1">
        <v>250.58500000000001</v>
      </c>
      <c r="F116" s="29">
        <v>0.21599699999999999</v>
      </c>
      <c r="G116" s="26">
        <v>1.6784699999999999E-4</v>
      </c>
      <c r="H116" s="29">
        <v>1.99</v>
      </c>
      <c r="I116" s="1">
        <v>1.9836</v>
      </c>
      <c r="J116" s="29">
        <v>5.3220300000000002E-3</v>
      </c>
      <c r="K116" s="26">
        <v>-6.3983199999999999E-3</v>
      </c>
    </row>
    <row r="117" spans="1:11" x14ac:dyDescent="0.25">
      <c r="A117" s="23" t="s">
        <v>38</v>
      </c>
      <c r="B117" s="26" t="s">
        <v>39</v>
      </c>
      <c r="C117" s="26">
        <v>241</v>
      </c>
      <c r="D117" s="29">
        <v>200.11099999999999</v>
      </c>
      <c r="E117" s="1">
        <v>200.11099999999999</v>
      </c>
      <c r="F117" s="29">
        <v>0.121031</v>
      </c>
      <c r="G117" s="26">
        <v>3.9672900000000002E-4</v>
      </c>
      <c r="H117" s="29">
        <v>1.9590000000000001</v>
      </c>
      <c r="I117" s="1">
        <v>1.93038</v>
      </c>
      <c r="J117" s="29">
        <v>4.3601600000000001E-3</v>
      </c>
      <c r="K117" s="26">
        <v>-2.8622399999999999E-2</v>
      </c>
    </row>
    <row r="118" spans="1:11" x14ac:dyDescent="0.25">
      <c r="A118" s="23" t="s">
        <v>38</v>
      </c>
      <c r="B118" s="26" t="s">
        <v>39</v>
      </c>
      <c r="C118" s="26">
        <v>241</v>
      </c>
      <c r="D118" s="29">
        <v>175.91900000000001</v>
      </c>
      <c r="E118" s="1">
        <v>175.91900000000001</v>
      </c>
      <c r="F118" s="29">
        <v>7.7868900000000005E-2</v>
      </c>
      <c r="G118" s="26">
        <v>-5.0354000000000002E-4</v>
      </c>
      <c r="H118" s="29">
        <v>2.7320000000000002</v>
      </c>
      <c r="I118" s="1">
        <v>2.72072</v>
      </c>
      <c r="J118" s="29">
        <v>6.3509700000000001E-3</v>
      </c>
      <c r="K118" s="26">
        <v>-1.12782E-2</v>
      </c>
    </row>
    <row r="119" spans="1:11" x14ac:dyDescent="0.25">
      <c r="A119" s="23" t="s">
        <v>38</v>
      </c>
      <c r="B119" s="26" t="s">
        <v>39</v>
      </c>
      <c r="C119" s="26">
        <v>241</v>
      </c>
      <c r="D119" s="29">
        <v>125.352</v>
      </c>
      <c r="E119" s="1">
        <v>125.352</v>
      </c>
      <c r="F119" s="29">
        <v>8.7878100000000001E-2</v>
      </c>
      <c r="G119" s="26">
        <v>3.2043499999999999E-4</v>
      </c>
      <c r="H119" s="29">
        <v>4.0449999999999999</v>
      </c>
      <c r="I119" s="1">
        <v>4.0959500000000002</v>
      </c>
      <c r="J119" s="29">
        <v>5.8135499999999998E-3</v>
      </c>
      <c r="K119" s="26">
        <v>5.0950099999999998E-2</v>
      </c>
    </row>
    <row r="120" spans="1:11" x14ac:dyDescent="0.25">
      <c r="A120" s="23" t="s">
        <v>38</v>
      </c>
      <c r="B120" s="26" t="s">
        <v>39</v>
      </c>
      <c r="C120" s="26">
        <v>241</v>
      </c>
      <c r="D120" s="29">
        <v>100.264</v>
      </c>
      <c r="E120" s="1">
        <v>100.264</v>
      </c>
      <c r="F120" s="29">
        <v>8.0113100000000007E-2</v>
      </c>
      <c r="G120" s="26">
        <v>-4.8065199999999998E-4</v>
      </c>
      <c r="H120" s="29">
        <v>4.9589999999999996</v>
      </c>
      <c r="I120" s="1">
        <v>5.0373999999999999</v>
      </c>
      <c r="J120" s="29">
        <v>6.99696E-3</v>
      </c>
      <c r="K120" s="26">
        <v>7.8398200000000001E-2</v>
      </c>
    </row>
    <row r="121" spans="1:11" x14ac:dyDescent="0.25">
      <c r="A121" s="23" t="s">
        <v>38</v>
      </c>
      <c r="B121" s="26" t="s">
        <v>39</v>
      </c>
      <c r="C121" s="26">
        <v>241</v>
      </c>
      <c r="D121" s="29">
        <v>75.575000000000003</v>
      </c>
      <c r="E121" s="1">
        <v>75.575400000000002</v>
      </c>
      <c r="F121" s="29">
        <v>0.114137</v>
      </c>
      <c r="G121" s="26">
        <v>4.11987E-4</v>
      </c>
      <c r="H121" s="29">
        <v>6.2110000000000003</v>
      </c>
      <c r="I121" s="1">
        <v>6.2374700000000001</v>
      </c>
      <c r="J121" s="29">
        <v>7.8697899999999998E-3</v>
      </c>
      <c r="K121" s="26">
        <v>2.6473E-2</v>
      </c>
    </row>
    <row r="122" spans="1:11" x14ac:dyDescent="0.25">
      <c r="A122" s="23" t="s">
        <v>38</v>
      </c>
      <c r="B122" s="26" t="s">
        <v>39</v>
      </c>
      <c r="C122" s="26">
        <v>241</v>
      </c>
      <c r="D122" s="29">
        <v>50.186999999999998</v>
      </c>
      <c r="E122" s="1">
        <v>50.187100000000001</v>
      </c>
      <c r="F122" s="29">
        <v>0.128136</v>
      </c>
      <c r="G122" s="26">
        <v>8.7738000000000006E-5</v>
      </c>
      <c r="H122" s="29">
        <v>6.62</v>
      </c>
      <c r="I122" s="1">
        <v>6.6268599999999998</v>
      </c>
      <c r="J122" s="29">
        <v>4.8513200000000001E-3</v>
      </c>
      <c r="K122" s="26">
        <v>6.8631200000000003E-3</v>
      </c>
    </row>
    <row r="123" spans="1:11" x14ac:dyDescent="0.25">
      <c r="A123" s="23" t="s">
        <v>38</v>
      </c>
      <c r="B123" s="26" t="s">
        <v>39</v>
      </c>
      <c r="C123" s="26">
        <v>241</v>
      </c>
      <c r="D123" s="29">
        <v>30.31</v>
      </c>
      <c r="E123" s="1">
        <v>30.309799999999999</v>
      </c>
      <c r="F123" s="29">
        <v>8.8573899999999997E-2</v>
      </c>
      <c r="G123" s="26">
        <v>-1.9455000000000001E-4</v>
      </c>
      <c r="H123" s="29">
        <v>6.8929999999999998</v>
      </c>
      <c r="I123" s="1">
        <v>6.9539999999999997</v>
      </c>
      <c r="J123" s="29">
        <v>1.00795E-2</v>
      </c>
      <c r="K123" s="26">
        <v>6.0995599999999997E-2</v>
      </c>
    </row>
    <row r="124" spans="1:11" x14ac:dyDescent="0.25">
      <c r="A124" s="23" t="s">
        <v>38</v>
      </c>
      <c r="B124" s="26" t="s">
        <v>39</v>
      </c>
      <c r="C124" s="26">
        <v>241</v>
      </c>
      <c r="D124" s="29">
        <v>20.042999999999999</v>
      </c>
      <c r="E124" s="1">
        <v>20.043299999999999</v>
      </c>
      <c r="F124" s="29">
        <v>0.118432</v>
      </c>
      <c r="G124" s="26">
        <v>2.8801E-4</v>
      </c>
      <c r="H124" s="29">
        <v>6</v>
      </c>
      <c r="I124" s="1">
        <v>5.9541300000000001</v>
      </c>
      <c r="J124" s="29">
        <v>1.90741E-2</v>
      </c>
      <c r="K124" s="26">
        <v>-4.5871299999999997E-2</v>
      </c>
    </row>
    <row r="125" spans="1:11" x14ac:dyDescent="0.25">
      <c r="A125" s="23" t="s">
        <v>38</v>
      </c>
      <c r="B125" s="26" t="s">
        <v>39</v>
      </c>
      <c r="C125" s="26">
        <v>241</v>
      </c>
      <c r="D125" s="29">
        <v>10.137</v>
      </c>
      <c r="E125" s="1">
        <v>10.136799999999999</v>
      </c>
      <c r="F125" s="29">
        <v>7.5761800000000004E-2</v>
      </c>
      <c r="G125" s="26">
        <v>-2.4509400000000001E-4</v>
      </c>
      <c r="H125" s="29">
        <v>5.7039999999999997</v>
      </c>
      <c r="I125" s="1">
        <v>5.6852600000000004</v>
      </c>
      <c r="J125" s="29">
        <v>6.4491699999999997E-3</v>
      </c>
      <c r="K125" s="26">
        <v>-1.8742600000000002E-2</v>
      </c>
    </row>
    <row r="126" spans="1:11" ht="15.75" thickBot="1" x14ac:dyDescent="0.3">
      <c r="A126" s="24" t="s">
        <v>38</v>
      </c>
      <c r="B126" s="27" t="s">
        <v>39</v>
      </c>
      <c r="C126" s="27">
        <v>307</v>
      </c>
      <c r="D126" s="30">
        <v>5.0670000000000002</v>
      </c>
      <c r="E126" s="21">
        <v>5.1532099999999996</v>
      </c>
      <c r="F126" s="30">
        <v>0.20577100000000001</v>
      </c>
      <c r="G126" s="27">
        <v>8.6211700000000002E-2</v>
      </c>
      <c r="H126" s="30">
        <v>5.7009999999999996</v>
      </c>
      <c r="I126" s="21">
        <v>5.6902799999999996</v>
      </c>
      <c r="J126" s="30">
        <v>8.7278600000000005E-3</v>
      </c>
      <c r="K126" s="27">
        <v>-1.07203E-2</v>
      </c>
    </row>
    <row r="127" spans="1:11" ht="15.75" thickBot="1" x14ac:dyDescent="0.3">
      <c r="A127" s="1" t="s">
        <v>9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22" t="s">
        <v>40</v>
      </c>
      <c r="B128" s="25" t="s">
        <v>41</v>
      </c>
      <c r="C128" s="25">
        <v>241</v>
      </c>
      <c r="D128" s="28">
        <v>1440.79</v>
      </c>
      <c r="E128" s="20">
        <v>1440.79</v>
      </c>
      <c r="F128" s="28">
        <v>0.25586300000000001</v>
      </c>
      <c r="G128" s="25">
        <v>0</v>
      </c>
      <c r="H128" s="28">
        <v>0.67400000000000004</v>
      </c>
      <c r="I128" s="20">
        <v>0.67189200000000004</v>
      </c>
      <c r="J128" s="28">
        <v>8.2105600000000004E-3</v>
      </c>
      <c r="K128" s="25">
        <v>-2.1079200000000001E-3</v>
      </c>
    </row>
    <row r="129" spans="1:11" x14ac:dyDescent="0.25">
      <c r="A129" s="23" t="s">
        <v>40</v>
      </c>
      <c r="B129" s="26" t="s">
        <v>41</v>
      </c>
      <c r="C129" s="26">
        <v>241</v>
      </c>
      <c r="D129" s="29">
        <v>1251.17</v>
      </c>
      <c r="E129" s="1">
        <v>1251.17</v>
      </c>
      <c r="F129" s="29">
        <v>0.28120200000000001</v>
      </c>
      <c r="G129" s="26">
        <v>-2.4414100000000002E-4</v>
      </c>
      <c r="H129" s="29">
        <v>0.42499999999999999</v>
      </c>
      <c r="I129" s="1">
        <v>0.41946899999999998</v>
      </c>
      <c r="J129" s="29">
        <v>1.0218E-2</v>
      </c>
      <c r="K129" s="26">
        <v>-5.5311300000000004E-3</v>
      </c>
    </row>
    <row r="130" spans="1:11" x14ac:dyDescent="0.25">
      <c r="A130" s="23" t="s">
        <v>40</v>
      </c>
      <c r="B130" s="26" t="s">
        <v>41</v>
      </c>
      <c r="C130" s="26">
        <v>241</v>
      </c>
      <c r="D130" s="29">
        <v>1000.21</v>
      </c>
      <c r="E130" s="1">
        <v>1000.21</v>
      </c>
      <c r="F130" s="29">
        <v>0.48392299999999999</v>
      </c>
      <c r="G130" s="26">
        <v>-3.0517599999999999E-4</v>
      </c>
      <c r="H130" s="29">
        <v>0.22600000000000001</v>
      </c>
      <c r="I130" s="1">
        <v>0.21529899999999999</v>
      </c>
      <c r="J130" s="29">
        <v>5.2893300000000001E-3</v>
      </c>
      <c r="K130" s="26">
        <v>-1.0701199999999999E-2</v>
      </c>
    </row>
    <row r="131" spans="1:11" x14ac:dyDescent="0.25">
      <c r="A131" s="23" t="s">
        <v>40</v>
      </c>
      <c r="B131" s="26" t="s">
        <v>41</v>
      </c>
      <c r="C131" s="26">
        <v>241</v>
      </c>
      <c r="D131" s="29">
        <v>750.55200000000002</v>
      </c>
      <c r="E131" s="1">
        <v>750.55200000000002</v>
      </c>
      <c r="F131" s="29">
        <v>0.16244</v>
      </c>
      <c r="G131" s="26">
        <v>2.4414100000000002E-4</v>
      </c>
      <c r="H131" s="29">
        <v>0.33200000000000002</v>
      </c>
      <c r="I131" s="1">
        <v>0.32238600000000001</v>
      </c>
      <c r="J131" s="29">
        <v>5.65432E-3</v>
      </c>
      <c r="K131" s="26">
        <v>-9.6140800000000005E-3</v>
      </c>
    </row>
    <row r="132" spans="1:11" x14ac:dyDescent="0.25">
      <c r="A132" s="23" t="s">
        <v>40</v>
      </c>
      <c r="B132" s="26" t="s">
        <v>41</v>
      </c>
      <c r="C132" s="26">
        <v>241</v>
      </c>
      <c r="D132" s="29">
        <v>500.40300000000002</v>
      </c>
      <c r="E132" s="1">
        <v>500.40300000000002</v>
      </c>
      <c r="F132" s="29">
        <v>0.46729100000000001</v>
      </c>
      <c r="G132" s="26">
        <v>-2.74658E-4</v>
      </c>
      <c r="H132" s="29">
        <v>0.81</v>
      </c>
      <c r="I132" s="1">
        <v>0.79927400000000004</v>
      </c>
      <c r="J132" s="29">
        <v>5.9392500000000001E-3</v>
      </c>
      <c r="K132" s="26">
        <v>-1.07262E-2</v>
      </c>
    </row>
    <row r="133" spans="1:11" x14ac:dyDescent="0.25">
      <c r="A133" s="23" t="s">
        <v>40</v>
      </c>
      <c r="B133" s="26" t="s">
        <v>41</v>
      </c>
      <c r="C133" s="26">
        <v>241</v>
      </c>
      <c r="D133" s="29">
        <v>400.70100000000002</v>
      </c>
      <c r="E133" s="1">
        <v>400.70100000000002</v>
      </c>
      <c r="F133" s="29">
        <v>0.35534500000000002</v>
      </c>
      <c r="G133" s="26">
        <v>-3.0517599999999999E-4</v>
      </c>
      <c r="H133" s="29">
        <v>1.1020000000000001</v>
      </c>
      <c r="I133" s="1">
        <v>1.0933299999999999</v>
      </c>
      <c r="J133" s="29">
        <v>6.3616999999999996E-3</v>
      </c>
      <c r="K133" s="26">
        <v>-8.6722399999999995E-3</v>
      </c>
    </row>
    <row r="134" spans="1:11" x14ac:dyDescent="0.25">
      <c r="A134" s="23" t="s">
        <v>40</v>
      </c>
      <c r="B134" s="26" t="s">
        <v>41</v>
      </c>
      <c r="C134" s="26">
        <v>241</v>
      </c>
      <c r="D134" s="29">
        <v>299.738</v>
      </c>
      <c r="E134" s="1">
        <v>299.738</v>
      </c>
      <c r="F134" s="29">
        <v>0.35835800000000001</v>
      </c>
      <c r="G134" s="26">
        <v>0</v>
      </c>
      <c r="H134" s="29">
        <v>1.5309999999999999</v>
      </c>
      <c r="I134" s="1">
        <v>1.52068</v>
      </c>
      <c r="J134" s="29">
        <v>5.3877700000000001E-3</v>
      </c>
      <c r="K134" s="26">
        <v>-1.03236E-2</v>
      </c>
    </row>
    <row r="135" spans="1:11" x14ac:dyDescent="0.25">
      <c r="A135" s="23" t="s">
        <v>40</v>
      </c>
      <c r="B135" s="26" t="s">
        <v>41</v>
      </c>
      <c r="C135" s="26">
        <v>241</v>
      </c>
      <c r="D135" s="29">
        <v>249.99299999999999</v>
      </c>
      <c r="E135" s="1">
        <v>249.99299999999999</v>
      </c>
      <c r="F135" s="29">
        <v>0.31658999999999998</v>
      </c>
      <c r="G135" s="26">
        <v>-1.98364E-4</v>
      </c>
      <c r="H135" s="29">
        <v>1.8879999999999999</v>
      </c>
      <c r="I135" s="1">
        <v>1.87405</v>
      </c>
      <c r="J135" s="29">
        <v>5.9698499999999996E-3</v>
      </c>
      <c r="K135" s="26">
        <v>-1.3950199999999999E-2</v>
      </c>
    </row>
    <row r="136" spans="1:11" x14ac:dyDescent="0.25">
      <c r="A136" s="23" t="s">
        <v>40</v>
      </c>
      <c r="B136" s="26" t="s">
        <v>41</v>
      </c>
      <c r="C136" s="26">
        <v>241</v>
      </c>
      <c r="D136" s="29">
        <v>199.56399999999999</v>
      </c>
      <c r="E136" s="1">
        <v>199.56399999999999</v>
      </c>
      <c r="F136" s="29">
        <v>0.26886900000000002</v>
      </c>
      <c r="G136" s="26">
        <v>3.3569300000000003E-4</v>
      </c>
      <c r="H136" s="29">
        <v>2.4910000000000001</v>
      </c>
      <c r="I136" s="1">
        <v>2.4704600000000001</v>
      </c>
      <c r="J136" s="29">
        <v>7.1232800000000001E-3</v>
      </c>
      <c r="K136" s="26">
        <v>-2.05393E-2</v>
      </c>
    </row>
    <row r="137" spans="1:11" x14ac:dyDescent="0.25">
      <c r="A137" s="23" t="s">
        <v>40</v>
      </c>
      <c r="B137" s="26" t="s">
        <v>41</v>
      </c>
      <c r="C137" s="26">
        <v>241</v>
      </c>
      <c r="D137" s="29">
        <v>175.11199999999999</v>
      </c>
      <c r="E137" s="1">
        <v>175.11199999999999</v>
      </c>
      <c r="F137" s="29">
        <v>0.46627200000000002</v>
      </c>
      <c r="G137" s="26">
        <v>-3.2043499999999999E-4</v>
      </c>
      <c r="H137" s="29">
        <v>2.87</v>
      </c>
      <c r="I137" s="1">
        <v>2.8677800000000002</v>
      </c>
      <c r="J137" s="29">
        <v>6.1828999999999999E-3</v>
      </c>
      <c r="K137" s="26">
        <v>-2.2156200000000002E-3</v>
      </c>
    </row>
    <row r="138" spans="1:11" x14ac:dyDescent="0.25">
      <c r="A138" s="23" t="s">
        <v>40</v>
      </c>
      <c r="B138" s="26" t="s">
        <v>41</v>
      </c>
      <c r="C138" s="26">
        <v>241</v>
      </c>
      <c r="D138" s="29">
        <v>150.678</v>
      </c>
      <c r="E138" s="1">
        <v>150.678</v>
      </c>
      <c r="F138" s="29">
        <v>0.222999</v>
      </c>
      <c r="G138" s="26">
        <v>9.1552700000000002E-5</v>
      </c>
      <c r="H138" s="29">
        <v>3.4660000000000002</v>
      </c>
      <c r="I138" s="1">
        <v>3.5235799999999999</v>
      </c>
      <c r="J138" s="29">
        <v>5.0103500000000002E-3</v>
      </c>
      <c r="K138" s="26">
        <v>5.7576700000000001E-2</v>
      </c>
    </row>
    <row r="139" spans="1:11" x14ac:dyDescent="0.25">
      <c r="A139" s="23" t="s">
        <v>40</v>
      </c>
      <c r="B139" s="26" t="s">
        <v>41</v>
      </c>
      <c r="C139" s="26">
        <v>241</v>
      </c>
      <c r="D139" s="29">
        <v>124.401</v>
      </c>
      <c r="E139" s="1">
        <v>124.401</v>
      </c>
      <c r="F139" s="29">
        <v>0.37043399999999999</v>
      </c>
      <c r="G139" s="26">
        <v>4.0435800000000001E-4</v>
      </c>
      <c r="H139" s="29">
        <v>4.6230000000000002</v>
      </c>
      <c r="I139" s="1">
        <v>4.5920300000000003</v>
      </c>
      <c r="J139" s="29">
        <v>7.1267300000000004E-3</v>
      </c>
      <c r="K139" s="26">
        <v>-3.0966799999999999E-2</v>
      </c>
    </row>
    <row r="140" spans="1:11" x14ac:dyDescent="0.25">
      <c r="A140" s="23" t="s">
        <v>40</v>
      </c>
      <c r="B140" s="26" t="s">
        <v>41</v>
      </c>
      <c r="C140" s="26">
        <v>241</v>
      </c>
      <c r="D140" s="29">
        <v>100.157</v>
      </c>
      <c r="E140" s="1">
        <v>100.157</v>
      </c>
      <c r="F140" s="29">
        <v>0.31335800000000003</v>
      </c>
      <c r="G140" s="26">
        <v>3.3569300000000003E-4</v>
      </c>
      <c r="H140" s="29">
        <v>5.726</v>
      </c>
      <c r="I140" s="1">
        <v>5.7187400000000004</v>
      </c>
      <c r="J140" s="29">
        <v>2.1188100000000001E-2</v>
      </c>
      <c r="K140" s="26">
        <v>-7.2569799999999997E-3</v>
      </c>
    </row>
    <row r="141" spans="1:11" x14ac:dyDescent="0.25">
      <c r="A141" s="23" t="s">
        <v>40</v>
      </c>
      <c r="B141" s="26" t="s">
        <v>41</v>
      </c>
      <c r="C141" s="26">
        <v>241</v>
      </c>
      <c r="D141" s="29">
        <v>75.102000000000004</v>
      </c>
      <c r="E141" s="1">
        <v>75.101600000000005</v>
      </c>
      <c r="F141" s="29">
        <v>0.16728100000000001</v>
      </c>
      <c r="G141" s="26">
        <v>-4.3487499999999999E-4</v>
      </c>
      <c r="H141" s="29">
        <v>6.3949999999999996</v>
      </c>
      <c r="I141" s="1">
        <v>6.3825799999999999</v>
      </c>
      <c r="J141" s="29">
        <v>9.1598600000000006E-3</v>
      </c>
      <c r="K141" s="26">
        <v>-1.24192E-2</v>
      </c>
    </row>
    <row r="142" spans="1:11" x14ac:dyDescent="0.25">
      <c r="A142" s="23" t="s">
        <v>40</v>
      </c>
      <c r="B142" s="26" t="s">
        <v>41</v>
      </c>
      <c r="C142" s="26">
        <v>241</v>
      </c>
      <c r="D142" s="29">
        <v>50.210999999999999</v>
      </c>
      <c r="E142" s="1">
        <v>50.211399999999998</v>
      </c>
      <c r="F142" s="29">
        <v>0.40104400000000001</v>
      </c>
      <c r="G142" s="26">
        <v>3.8147000000000002E-4</v>
      </c>
      <c r="H142" s="29">
        <v>6.98</v>
      </c>
      <c r="I142" s="1">
        <v>7.0216399999999997</v>
      </c>
      <c r="J142" s="29">
        <v>8.2370499999999992E-3</v>
      </c>
      <c r="K142" s="26">
        <v>4.1634999999999998E-2</v>
      </c>
    </row>
    <row r="143" spans="1:11" x14ac:dyDescent="0.25">
      <c r="A143" s="23" t="s">
        <v>40</v>
      </c>
      <c r="B143" s="26" t="s">
        <v>41</v>
      </c>
      <c r="C143" s="26">
        <v>241</v>
      </c>
      <c r="D143" s="29">
        <v>29.962</v>
      </c>
      <c r="E143" s="1">
        <v>29.962499999999999</v>
      </c>
      <c r="F143" s="29">
        <v>0.39788699999999999</v>
      </c>
      <c r="G143" s="26">
        <v>4.8065199999999998E-4</v>
      </c>
      <c r="H143" s="29">
        <v>6.593</v>
      </c>
      <c r="I143" s="1">
        <v>6.6036400000000004</v>
      </c>
      <c r="J143" s="29">
        <v>1.2792100000000001E-2</v>
      </c>
      <c r="K143" s="26">
        <v>1.0643E-2</v>
      </c>
    </row>
    <row r="144" spans="1:11" x14ac:dyDescent="0.25">
      <c r="A144" s="23" t="s">
        <v>40</v>
      </c>
      <c r="B144" s="26" t="s">
        <v>41</v>
      </c>
      <c r="C144" s="26">
        <v>241</v>
      </c>
      <c r="D144" s="29">
        <v>20.263999999999999</v>
      </c>
      <c r="E144" s="1">
        <v>20.2636</v>
      </c>
      <c r="F144" s="29">
        <v>0.173488</v>
      </c>
      <c r="G144" s="26">
        <v>-3.8147000000000002E-4</v>
      </c>
      <c r="H144" s="29">
        <v>5.7050000000000001</v>
      </c>
      <c r="I144" s="1">
        <v>5.6930300000000003</v>
      </c>
      <c r="J144" s="29">
        <v>6.2175199999999998E-3</v>
      </c>
      <c r="K144" s="26">
        <v>-1.1974800000000001E-2</v>
      </c>
    </row>
    <row r="145" spans="1:11" x14ac:dyDescent="0.25">
      <c r="A145" s="23" t="s">
        <v>40</v>
      </c>
      <c r="B145" s="26" t="s">
        <v>41</v>
      </c>
      <c r="C145" s="26">
        <v>241</v>
      </c>
      <c r="D145" s="29">
        <v>9.7040000000000006</v>
      </c>
      <c r="E145" s="1">
        <v>9.7042699999999993</v>
      </c>
      <c r="F145" s="29">
        <v>0.56673600000000002</v>
      </c>
      <c r="G145" s="26">
        <v>2.68936E-4</v>
      </c>
      <c r="H145" s="29">
        <v>5.6769999999999996</v>
      </c>
      <c r="I145" s="1">
        <v>5.6571999999999996</v>
      </c>
      <c r="J145" s="29">
        <v>8.6773100000000006E-3</v>
      </c>
      <c r="K145" s="26">
        <v>-1.97968E-2</v>
      </c>
    </row>
    <row r="146" spans="1:11" ht="15.75" thickBot="1" x14ac:dyDescent="0.3">
      <c r="A146" s="24" t="s">
        <v>40</v>
      </c>
      <c r="B146" s="27" t="s">
        <v>41</v>
      </c>
      <c r="C146" s="27">
        <v>339</v>
      </c>
      <c r="D146" s="30">
        <v>5.2119999999999997</v>
      </c>
      <c r="E146" s="21">
        <v>5.0406500000000003</v>
      </c>
      <c r="F146" s="30">
        <v>0.323436</v>
      </c>
      <c r="G146" s="27">
        <v>-0.171351</v>
      </c>
      <c r="H146" s="30">
        <v>5.67</v>
      </c>
      <c r="I146" s="21">
        <v>5.6623200000000002</v>
      </c>
      <c r="J146" s="30">
        <v>5.5581700000000003E-3</v>
      </c>
      <c r="K146" s="27">
        <v>-7.6785100000000004E-3</v>
      </c>
    </row>
    <row r="147" spans="1:11" ht="15.75" thickBot="1" x14ac:dyDescent="0.3">
      <c r="A147" s="1" t="s">
        <v>9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22" t="s">
        <v>42</v>
      </c>
      <c r="B148" s="25" t="s">
        <v>43</v>
      </c>
      <c r="C148" s="25">
        <v>241</v>
      </c>
      <c r="D148" s="28">
        <v>603.71199999999999</v>
      </c>
      <c r="E148" s="20">
        <v>603.71199999999999</v>
      </c>
      <c r="F148" s="28">
        <v>0.31939000000000001</v>
      </c>
      <c r="G148" s="25">
        <v>4.8828100000000002E-4</v>
      </c>
      <c r="H148" s="28">
        <v>0.55700000000000005</v>
      </c>
      <c r="I148" s="20">
        <v>0.55395399999999995</v>
      </c>
      <c r="J148" s="28">
        <v>6.0485900000000004E-3</v>
      </c>
      <c r="K148" s="25">
        <v>-3.0456200000000002E-3</v>
      </c>
    </row>
    <row r="149" spans="1:11" x14ac:dyDescent="0.25">
      <c r="A149" s="23" t="s">
        <v>42</v>
      </c>
      <c r="B149" s="26" t="s">
        <v>43</v>
      </c>
      <c r="C149" s="26">
        <v>241</v>
      </c>
      <c r="D149" s="29">
        <v>501.10700000000003</v>
      </c>
      <c r="E149" s="1">
        <v>501.10700000000003</v>
      </c>
      <c r="F149" s="29">
        <v>0.24047499999999999</v>
      </c>
      <c r="G149" s="26">
        <v>-6.1035200000000001E-5</v>
      </c>
      <c r="H149" s="29">
        <v>0.878</v>
      </c>
      <c r="I149" s="1">
        <v>0.859456</v>
      </c>
      <c r="J149" s="29">
        <v>4.6358199999999997E-3</v>
      </c>
      <c r="K149" s="26">
        <v>-1.85436E-2</v>
      </c>
    </row>
    <row r="150" spans="1:11" x14ac:dyDescent="0.25">
      <c r="A150" s="23" t="s">
        <v>42</v>
      </c>
      <c r="B150" s="26" t="s">
        <v>43</v>
      </c>
      <c r="C150" s="26">
        <v>241</v>
      </c>
      <c r="D150" s="29">
        <v>398.98899999999998</v>
      </c>
      <c r="E150" s="1">
        <v>398.98899999999998</v>
      </c>
      <c r="F150" s="29">
        <v>0.32816499999999998</v>
      </c>
      <c r="G150" s="26">
        <v>3.9672900000000002E-4</v>
      </c>
      <c r="H150" s="29">
        <v>1.2529999999999999</v>
      </c>
      <c r="I150" s="1">
        <v>1.24837</v>
      </c>
      <c r="J150" s="29">
        <v>5.7677800000000001E-3</v>
      </c>
      <c r="K150" s="26">
        <v>-4.6306799999999999E-3</v>
      </c>
    </row>
    <row r="151" spans="1:11" x14ac:dyDescent="0.25">
      <c r="A151" s="23" t="s">
        <v>42</v>
      </c>
      <c r="B151" s="26" t="s">
        <v>43</v>
      </c>
      <c r="C151" s="26">
        <v>339</v>
      </c>
      <c r="D151" s="29">
        <v>299.34399999999999</v>
      </c>
      <c r="E151" s="1">
        <v>298.75</v>
      </c>
      <c r="F151" s="29">
        <v>0.47312599999999999</v>
      </c>
      <c r="G151" s="26">
        <v>-0.59356699999999996</v>
      </c>
      <c r="H151" s="29">
        <v>1.714</v>
      </c>
      <c r="I151" s="1">
        <v>1.7143699999999999</v>
      </c>
      <c r="J151" s="29">
        <v>6.1464299999999996E-3</v>
      </c>
      <c r="K151" s="26">
        <v>3.7169500000000001E-4</v>
      </c>
    </row>
    <row r="152" spans="1:11" x14ac:dyDescent="0.25">
      <c r="A152" s="23" t="s">
        <v>42</v>
      </c>
      <c r="B152" s="26" t="s">
        <v>43</v>
      </c>
      <c r="C152" s="26">
        <v>241</v>
      </c>
      <c r="D152" s="29">
        <v>251.65100000000001</v>
      </c>
      <c r="E152" s="1">
        <v>251.65100000000001</v>
      </c>
      <c r="F152" s="29">
        <v>6.2218000000000002E-2</v>
      </c>
      <c r="G152" s="26">
        <v>-2.13623E-4</v>
      </c>
      <c r="H152" s="29">
        <v>2.101</v>
      </c>
      <c r="I152" s="1">
        <v>2.0800900000000002</v>
      </c>
      <c r="J152" s="29">
        <v>5.81951E-3</v>
      </c>
      <c r="K152" s="26">
        <v>-2.0908800000000002E-2</v>
      </c>
    </row>
    <row r="153" spans="1:11" x14ac:dyDescent="0.25">
      <c r="A153" s="23" t="s">
        <v>42</v>
      </c>
      <c r="B153" s="26" t="s">
        <v>43</v>
      </c>
      <c r="C153" s="26">
        <v>241</v>
      </c>
      <c r="D153" s="29">
        <v>200.37100000000001</v>
      </c>
      <c r="E153" s="1">
        <v>200.37100000000001</v>
      </c>
      <c r="F153" s="29">
        <v>0.50078800000000001</v>
      </c>
      <c r="G153" s="26">
        <v>2.74658E-4</v>
      </c>
      <c r="H153" s="29">
        <v>2.7170000000000001</v>
      </c>
      <c r="I153" s="1">
        <v>2.7089500000000002</v>
      </c>
      <c r="J153" s="29">
        <v>4.3667899999999997E-3</v>
      </c>
      <c r="K153" s="26">
        <v>-8.0456699999999996E-3</v>
      </c>
    </row>
    <row r="154" spans="1:11" x14ac:dyDescent="0.25">
      <c r="A154" s="23" t="s">
        <v>42</v>
      </c>
      <c r="B154" s="26" t="s">
        <v>43</v>
      </c>
      <c r="C154" s="26">
        <v>241</v>
      </c>
      <c r="D154" s="29">
        <v>174.95400000000001</v>
      </c>
      <c r="E154" s="1">
        <v>174.95400000000001</v>
      </c>
      <c r="F154" s="29">
        <v>0.65235399999999999</v>
      </c>
      <c r="G154" s="26">
        <v>-6.1035200000000001E-5</v>
      </c>
      <c r="H154" s="29">
        <v>2.8839999999999999</v>
      </c>
      <c r="I154" s="1">
        <v>2.8808400000000001</v>
      </c>
      <c r="J154" s="29">
        <v>5.2567500000000001E-3</v>
      </c>
      <c r="K154" s="26">
        <v>-3.1576199999999999E-3</v>
      </c>
    </row>
    <row r="155" spans="1:11" x14ac:dyDescent="0.25">
      <c r="A155" s="23" t="s">
        <v>42</v>
      </c>
      <c r="B155" s="26" t="s">
        <v>43</v>
      </c>
      <c r="C155" s="26">
        <v>241</v>
      </c>
      <c r="D155" s="29">
        <v>150.17699999999999</v>
      </c>
      <c r="E155" s="1">
        <v>150.17699999999999</v>
      </c>
      <c r="F155" s="29">
        <v>0.186392</v>
      </c>
      <c r="G155" s="26">
        <v>4.27246E-4</v>
      </c>
      <c r="H155" s="29">
        <v>3.1579999999999999</v>
      </c>
      <c r="I155" s="1">
        <v>3.1661700000000002</v>
      </c>
      <c r="J155" s="29">
        <v>5.3471300000000003E-3</v>
      </c>
      <c r="K155" s="26">
        <v>8.1701299999999994E-3</v>
      </c>
    </row>
    <row r="156" spans="1:11" x14ac:dyDescent="0.25">
      <c r="A156" s="23" t="s">
        <v>42</v>
      </c>
      <c r="B156" s="26" t="s">
        <v>43</v>
      </c>
      <c r="C156" s="26">
        <v>241</v>
      </c>
      <c r="D156" s="29">
        <v>125.408</v>
      </c>
      <c r="E156" s="1">
        <v>125.408</v>
      </c>
      <c r="F156" s="29">
        <v>0.30918099999999998</v>
      </c>
      <c r="G156" s="26">
        <v>-5.3405800000000003E-5</v>
      </c>
      <c r="H156" s="29">
        <v>4.3159999999999998</v>
      </c>
      <c r="I156" s="1">
        <v>4.3377600000000003</v>
      </c>
      <c r="J156" s="29">
        <v>5.7154900000000002E-3</v>
      </c>
      <c r="K156" s="26">
        <v>2.1759500000000001E-2</v>
      </c>
    </row>
    <row r="157" spans="1:11" x14ac:dyDescent="0.25">
      <c r="A157" s="23" t="s">
        <v>42</v>
      </c>
      <c r="B157" s="26" t="s">
        <v>43</v>
      </c>
      <c r="C157" s="26">
        <v>241</v>
      </c>
      <c r="D157" s="29">
        <v>99.984999999999999</v>
      </c>
      <c r="E157" s="1">
        <v>99.985299999999995</v>
      </c>
      <c r="F157" s="29">
        <v>0.38286399999999998</v>
      </c>
      <c r="G157" s="26">
        <v>2.8228800000000001E-4</v>
      </c>
      <c r="H157" s="29">
        <v>5.1050000000000004</v>
      </c>
      <c r="I157" s="1">
        <v>5.0701200000000002</v>
      </c>
      <c r="J157" s="29">
        <v>1.59288E-2</v>
      </c>
      <c r="K157" s="26">
        <v>-3.4875400000000001E-2</v>
      </c>
    </row>
    <row r="158" spans="1:11" x14ac:dyDescent="0.25">
      <c r="A158" s="23" t="s">
        <v>42</v>
      </c>
      <c r="B158" s="26" t="s">
        <v>43</v>
      </c>
      <c r="C158" s="26">
        <v>241</v>
      </c>
      <c r="D158" s="29">
        <v>75.912999999999997</v>
      </c>
      <c r="E158" s="1">
        <v>75.913399999999996</v>
      </c>
      <c r="F158" s="29">
        <v>0.184004</v>
      </c>
      <c r="G158" s="26">
        <v>3.5858199999999998E-4</v>
      </c>
      <c r="H158" s="29">
        <v>6.16</v>
      </c>
      <c r="I158" s="1">
        <v>6.1364299999999998</v>
      </c>
      <c r="J158" s="29">
        <v>5.8839499999999998E-3</v>
      </c>
      <c r="K158" s="26">
        <v>-2.35724E-2</v>
      </c>
    </row>
    <row r="159" spans="1:11" x14ac:dyDescent="0.25">
      <c r="A159" s="23" t="s">
        <v>42</v>
      </c>
      <c r="B159" s="26" t="s">
        <v>43</v>
      </c>
      <c r="C159" s="26">
        <v>342</v>
      </c>
      <c r="D159" s="29">
        <v>49.957000000000001</v>
      </c>
      <c r="E159" s="1">
        <v>50.226300000000002</v>
      </c>
      <c r="F159" s="29">
        <v>0.35583100000000001</v>
      </c>
      <c r="G159" s="26">
        <v>0.269287</v>
      </c>
      <c r="H159" s="29">
        <v>6.8410000000000002</v>
      </c>
      <c r="I159" s="1">
        <v>6.7724900000000003</v>
      </c>
      <c r="J159" s="29">
        <v>2.5413999999999999E-2</v>
      </c>
      <c r="K159" s="26">
        <v>-6.8505800000000006E-2</v>
      </c>
    </row>
    <row r="160" spans="1:11" x14ac:dyDescent="0.25">
      <c r="A160" s="23" t="s">
        <v>42</v>
      </c>
      <c r="B160" s="26" t="s">
        <v>43</v>
      </c>
      <c r="C160" s="26">
        <v>241</v>
      </c>
      <c r="D160" s="29">
        <v>30.282</v>
      </c>
      <c r="E160" s="1">
        <v>30.282299999999999</v>
      </c>
      <c r="F160" s="29">
        <v>0.478796</v>
      </c>
      <c r="G160" s="26">
        <v>2.99454E-4</v>
      </c>
      <c r="H160" s="29">
        <v>6.19</v>
      </c>
      <c r="I160" s="1">
        <v>6.2365599999999999</v>
      </c>
      <c r="J160" s="29">
        <v>2.64017E-2</v>
      </c>
      <c r="K160" s="26">
        <v>4.6564099999999997E-2</v>
      </c>
    </row>
    <row r="161" spans="1:11" x14ac:dyDescent="0.25">
      <c r="A161" s="23" t="s">
        <v>42</v>
      </c>
      <c r="B161" s="26" t="s">
        <v>43</v>
      </c>
      <c r="C161" s="26">
        <v>241</v>
      </c>
      <c r="D161" s="29">
        <v>19.899000000000001</v>
      </c>
      <c r="E161" s="1">
        <v>19.8995</v>
      </c>
      <c r="F161" s="29">
        <v>0.46280199999999999</v>
      </c>
      <c r="G161" s="26">
        <v>4.6539299999999998E-4</v>
      </c>
      <c r="H161" s="29">
        <v>5.7210000000000001</v>
      </c>
      <c r="I161" s="1">
        <v>5.7425899999999999</v>
      </c>
      <c r="J161" s="29">
        <v>3.5811099999999998E-2</v>
      </c>
      <c r="K161" s="26">
        <v>2.1588799999999998E-2</v>
      </c>
    </row>
    <row r="162" spans="1:11" x14ac:dyDescent="0.25">
      <c r="A162" s="23" t="s">
        <v>42</v>
      </c>
      <c r="B162" s="26" t="s">
        <v>43</v>
      </c>
      <c r="C162" s="26">
        <v>241</v>
      </c>
      <c r="D162" s="29">
        <v>10.420999999999999</v>
      </c>
      <c r="E162" s="1">
        <v>10.4214</v>
      </c>
      <c r="F162" s="29">
        <v>0.44724399999999997</v>
      </c>
      <c r="G162" s="26">
        <v>3.5762800000000003E-4</v>
      </c>
      <c r="H162" s="29">
        <v>5.6660000000000004</v>
      </c>
      <c r="I162" s="1">
        <v>5.65524</v>
      </c>
      <c r="J162" s="29">
        <v>5.7140300000000002E-3</v>
      </c>
      <c r="K162" s="26">
        <v>-1.0759400000000001E-2</v>
      </c>
    </row>
    <row r="163" spans="1:11" ht="15.75" thickBot="1" x14ac:dyDescent="0.3">
      <c r="A163" s="24" t="s">
        <v>42</v>
      </c>
      <c r="B163" s="27" t="s">
        <v>43</v>
      </c>
      <c r="C163" s="27">
        <v>295</v>
      </c>
      <c r="D163" s="30">
        <v>4.8869999999999996</v>
      </c>
      <c r="E163" s="21">
        <v>4.9885299999999999</v>
      </c>
      <c r="F163" s="30">
        <v>0.23722499999999999</v>
      </c>
      <c r="G163" s="27">
        <v>0.10152899999999999</v>
      </c>
      <c r="H163" s="30">
        <v>5.665</v>
      </c>
      <c r="I163" s="21">
        <v>5.6608000000000001</v>
      </c>
      <c r="J163" s="30">
        <v>7.5514800000000002E-3</v>
      </c>
      <c r="K163" s="27">
        <v>-4.1999799999999999E-3</v>
      </c>
    </row>
    <row r="164" spans="1:11" ht="15.75" thickBot="1" x14ac:dyDescent="0.3">
      <c r="A164" s="1" t="s">
        <v>9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22" t="s">
        <v>44</v>
      </c>
      <c r="B165" s="25" t="s">
        <v>45</v>
      </c>
      <c r="C165" s="25">
        <v>241</v>
      </c>
      <c r="D165" s="28">
        <v>190.26499999999999</v>
      </c>
      <c r="E165" s="20">
        <v>190.26499999999999</v>
      </c>
      <c r="F165" s="28">
        <v>0.64307099999999995</v>
      </c>
      <c r="G165" s="25">
        <v>4.5776399999999999E-4</v>
      </c>
      <c r="H165" s="28">
        <v>1.772</v>
      </c>
      <c r="I165" s="20">
        <v>1.7874399999999999</v>
      </c>
      <c r="J165" s="28">
        <v>6.5158100000000004E-3</v>
      </c>
      <c r="K165" s="25">
        <v>1.5439899999999999E-2</v>
      </c>
    </row>
    <row r="166" spans="1:11" x14ac:dyDescent="0.25">
      <c r="A166" s="23" t="s">
        <v>44</v>
      </c>
      <c r="B166" s="26" t="s">
        <v>45</v>
      </c>
      <c r="C166" s="26">
        <v>241</v>
      </c>
      <c r="D166" s="29">
        <v>174.946</v>
      </c>
      <c r="E166" s="1">
        <v>174.946</v>
      </c>
      <c r="F166" s="29">
        <v>0.16358</v>
      </c>
      <c r="G166" s="26">
        <v>-2.4414100000000002E-4</v>
      </c>
      <c r="H166" s="29">
        <v>2.0190000000000001</v>
      </c>
      <c r="I166" s="1">
        <v>2.0205600000000001</v>
      </c>
      <c r="J166" s="29">
        <v>5.1289700000000001E-3</v>
      </c>
      <c r="K166" s="26">
        <v>1.5559199999999999E-3</v>
      </c>
    </row>
    <row r="167" spans="1:11" x14ac:dyDescent="0.25">
      <c r="A167" s="23" t="s">
        <v>44</v>
      </c>
      <c r="B167" s="26" t="s">
        <v>45</v>
      </c>
      <c r="C167" s="26">
        <v>241</v>
      </c>
      <c r="D167" s="29">
        <v>150.613</v>
      </c>
      <c r="E167" s="1">
        <v>150.613</v>
      </c>
      <c r="F167" s="29">
        <v>0.24240400000000001</v>
      </c>
      <c r="G167" s="26">
        <v>1.98364E-4</v>
      </c>
      <c r="H167" s="29">
        <v>2.1840000000000002</v>
      </c>
      <c r="I167" s="1">
        <v>2.1964299999999999</v>
      </c>
      <c r="J167" s="29">
        <v>5.1125399999999996E-3</v>
      </c>
      <c r="K167" s="26">
        <v>1.2431599999999999E-2</v>
      </c>
    </row>
    <row r="168" spans="1:11" x14ac:dyDescent="0.25">
      <c r="A168" s="23" t="s">
        <v>44</v>
      </c>
      <c r="B168" s="26" t="s">
        <v>45</v>
      </c>
      <c r="C168" s="26">
        <v>241</v>
      </c>
      <c r="D168" s="29">
        <v>124.777</v>
      </c>
      <c r="E168" s="1">
        <v>124.777</v>
      </c>
      <c r="F168" s="29">
        <v>0.26832400000000001</v>
      </c>
      <c r="G168" s="26">
        <v>1.2970000000000001E-4</v>
      </c>
      <c r="H168" s="29">
        <v>2.907</v>
      </c>
      <c r="I168" s="1">
        <v>2.8740600000000001</v>
      </c>
      <c r="J168" s="29">
        <v>7.0377599999999997E-3</v>
      </c>
      <c r="K168" s="26">
        <v>-3.2942100000000002E-2</v>
      </c>
    </row>
    <row r="169" spans="1:11" x14ac:dyDescent="0.25">
      <c r="A169" s="23" t="s">
        <v>44</v>
      </c>
      <c r="B169" s="26" t="s">
        <v>45</v>
      </c>
      <c r="C169" s="26">
        <v>241</v>
      </c>
      <c r="D169" s="29">
        <v>100.37</v>
      </c>
      <c r="E169" s="1">
        <v>100.37</v>
      </c>
      <c r="F169" s="29">
        <v>0.119839</v>
      </c>
      <c r="G169" s="26">
        <v>-4.7302200000000003E-4</v>
      </c>
      <c r="H169" s="29">
        <v>3.1019999999999999</v>
      </c>
      <c r="I169" s="1">
        <v>3.1164100000000001</v>
      </c>
      <c r="J169" s="29">
        <v>5.2362199999999998E-3</v>
      </c>
      <c r="K169" s="26">
        <v>1.44107E-2</v>
      </c>
    </row>
    <row r="170" spans="1:11" x14ac:dyDescent="0.25">
      <c r="A170" s="23" t="s">
        <v>44</v>
      </c>
      <c r="B170" s="26" t="s">
        <v>45</v>
      </c>
      <c r="C170" s="26">
        <v>241</v>
      </c>
      <c r="D170" s="29">
        <v>74.888000000000005</v>
      </c>
      <c r="E170" s="1">
        <v>74.887799999999999</v>
      </c>
      <c r="F170" s="29">
        <v>0.277223</v>
      </c>
      <c r="G170" s="26">
        <v>-1.83105E-4</v>
      </c>
      <c r="H170" s="29">
        <v>3.8719999999999999</v>
      </c>
      <c r="I170" s="1">
        <v>3.8423400000000001</v>
      </c>
      <c r="J170" s="29">
        <v>7.7219599999999999E-2</v>
      </c>
      <c r="K170" s="26">
        <v>-2.9663800000000001E-2</v>
      </c>
    </row>
    <row r="171" spans="1:11" x14ac:dyDescent="0.25">
      <c r="A171" s="23" t="s">
        <v>44</v>
      </c>
      <c r="B171" s="26" t="s">
        <v>45</v>
      </c>
      <c r="C171" s="26">
        <v>241</v>
      </c>
      <c r="D171" s="29">
        <v>49.680999999999997</v>
      </c>
      <c r="E171" s="1">
        <v>49.6815</v>
      </c>
      <c r="F171" s="29">
        <v>0.209899</v>
      </c>
      <c r="G171" s="26">
        <v>4.6157799999999998E-4</v>
      </c>
      <c r="H171" s="29">
        <v>5.7370000000000001</v>
      </c>
      <c r="I171" s="1">
        <v>5.5868399999999996</v>
      </c>
      <c r="J171" s="29">
        <v>1.15846E-2</v>
      </c>
      <c r="K171" s="26">
        <v>-0.15016199999999999</v>
      </c>
    </row>
    <row r="172" spans="1:11" x14ac:dyDescent="0.25">
      <c r="A172" s="23" t="s">
        <v>44</v>
      </c>
      <c r="B172" s="26" t="s">
        <v>45</v>
      </c>
      <c r="C172" s="26">
        <v>241</v>
      </c>
      <c r="D172" s="29">
        <v>30.242999999999999</v>
      </c>
      <c r="E172" s="1">
        <v>30.242999999999999</v>
      </c>
      <c r="F172" s="29">
        <v>0.19859299999999999</v>
      </c>
      <c r="G172" s="26">
        <v>-4.5776399999999998E-5</v>
      </c>
      <c r="H172" s="29">
        <v>6.3449999999999998</v>
      </c>
      <c r="I172" s="1">
        <v>6.4623999999999997</v>
      </c>
      <c r="J172" s="29">
        <v>8.02749E-3</v>
      </c>
      <c r="K172" s="26">
        <v>0.117399</v>
      </c>
    </row>
    <row r="173" spans="1:11" x14ac:dyDescent="0.25">
      <c r="A173" s="23" t="s">
        <v>44</v>
      </c>
      <c r="B173" s="26" t="s">
        <v>45</v>
      </c>
      <c r="C173" s="26">
        <v>241</v>
      </c>
      <c r="D173" s="29">
        <v>20.728999999999999</v>
      </c>
      <c r="E173" s="1">
        <v>20.729299999999999</v>
      </c>
      <c r="F173" s="29">
        <v>7.1329199999999995E-2</v>
      </c>
      <c r="G173" s="26">
        <v>3.2424899999999998E-4</v>
      </c>
      <c r="H173" s="29">
        <v>5.8949999999999996</v>
      </c>
      <c r="I173" s="1">
        <v>5.8919600000000001</v>
      </c>
      <c r="J173" s="29">
        <v>6.8752800000000001E-3</v>
      </c>
      <c r="K173" s="26">
        <v>-3.0374500000000001E-3</v>
      </c>
    </row>
    <row r="174" spans="1:11" x14ac:dyDescent="0.25">
      <c r="A174" s="23" t="s">
        <v>44</v>
      </c>
      <c r="B174" s="26" t="s">
        <v>45</v>
      </c>
      <c r="C174" s="26">
        <v>241</v>
      </c>
      <c r="D174" s="29">
        <v>10.082000000000001</v>
      </c>
      <c r="E174" s="1">
        <v>10.0824</v>
      </c>
      <c r="F174" s="29">
        <v>0.139293</v>
      </c>
      <c r="G174" s="26">
        <v>3.8242300000000001E-4</v>
      </c>
      <c r="H174" s="29">
        <v>5.8929999999999998</v>
      </c>
      <c r="I174" s="1">
        <v>5.8935700000000004</v>
      </c>
      <c r="J174" s="29">
        <v>7.39231E-3</v>
      </c>
      <c r="K174" s="26">
        <v>5.6839E-4</v>
      </c>
    </row>
    <row r="175" spans="1:11" ht="15.75" thickBot="1" x14ac:dyDescent="0.3">
      <c r="A175" s="24" t="s">
        <v>44</v>
      </c>
      <c r="B175" s="27" t="s">
        <v>45</v>
      </c>
      <c r="C175" s="27">
        <v>336</v>
      </c>
      <c r="D175" s="30">
        <v>5.4050000000000002</v>
      </c>
      <c r="E175" s="21">
        <v>5.1923199999999996</v>
      </c>
      <c r="F175" s="30">
        <v>0.36964399999999997</v>
      </c>
      <c r="G175" s="27">
        <v>-0.21267900000000001</v>
      </c>
      <c r="H175" s="30">
        <v>5.9</v>
      </c>
      <c r="I175" s="21">
        <v>5.8982700000000001</v>
      </c>
      <c r="J175" s="30">
        <v>7.86391E-3</v>
      </c>
      <c r="K175" s="27">
        <v>-1.7261500000000001E-3</v>
      </c>
    </row>
    <row r="176" spans="1:11" ht="15.75" thickBot="1" x14ac:dyDescent="0.3">
      <c r="A176" s="1" t="s">
        <v>9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22" t="s">
        <v>46</v>
      </c>
      <c r="B177" s="25" t="s">
        <v>47</v>
      </c>
      <c r="C177" s="25">
        <v>241</v>
      </c>
      <c r="D177" s="28">
        <v>81.69</v>
      </c>
      <c r="E177" s="20">
        <v>81.690299999999993</v>
      </c>
      <c r="F177" s="28">
        <v>0.45903300000000002</v>
      </c>
      <c r="G177" s="25">
        <v>2.89917E-4</v>
      </c>
      <c r="H177" s="28">
        <v>1.8069999999999999</v>
      </c>
      <c r="I177" s="20">
        <v>1.7339800000000001</v>
      </c>
      <c r="J177" s="28">
        <v>1.4092E-2</v>
      </c>
      <c r="K177" s="25">
        <v>-7.3016600000000001E-2</v>
      </c>
    </row>
    <row r="178" spans="1:11" x14ac:dyDescent="0.25">
      <c r="A178" s="23" t="s">
        <v>46</v>
      </c>
      <c r="B178" s="26" t="s">
        <v>47</v>
      </c>
      <c r="C178" s="26">
        <v>241</v>
      </c>
      <c r="D178" s="29">
        <v>75.283000000000001</v>
      </c>
      <c r="E178" s="1">
        <v>75.282600000000002</v>
      </c>
      <c r="F178" s="29">
        <v>0.47079900000000002</v>
      </c>
      <c r="G178" s="26">
        <v>-3.8147000000000002E-4</v>
      </c>
      <c r="H178" s="29">
        <v>2.3660000000000001</v>
      </c>
      <c r="I178" s="1">
        <v>2.33751</v>
      </c>
      <c r="J178" s="29">
        <v>6.4891699999999998E-3</v>
      </c>
      <c r="K178" s="26">
        <v>-2.8493600000000001E-2</v>
      </c>
    </row>
    <row r="179" spans="1:11" x14ac:dyDescent="0.25">
      <c r="A179" s="23" t="s">
        <v>46</v>
      </c>
      <c r="B179" s="26" t="s">
        <v>47</v>
      </c>
      <c r="C179" s="26">
        <v>241</v>
      </c>
      <c r="D179" s="29">
        <v>50.963000000000001</v>
      </c>
      <c r="E179" s="1">
        <v>50.963000000000001</v>
      </c>
      <c r="F179" s="29">
        <v>0.18268000000000001</v>
      </c>
      <c r="G179" s="26">
        <v>7.6293900000000003E-6</v>
      </c>
      <c r="H179" s="29">
        <v>2.988</v>
      </c>
      <c r="I179" s="1">
        <v>2.96258</v>
      </c>
      <c r="J179" s="29">
        <v>6.3129600000000003E-3</v>
      </c>
      <c r="K179" s="26">
        <v>-2.5423000000000001E-2</v>
      </c>
    </row>
    <row r="180" spans="1:11" x14ac:dyDescent="0.25">
      <c r="A180" s="23" t="s">
        <v>46</v>
      </c>
      <c r="B180" s="26" t="s">
        <v>47</v>
      </c>
      <c r="C180" s="26">
        <v>241</v>
      </c>
      <c r="D180" s="29">
        <v>30.957000000000001</v>
      </c>
      <c r="E180" s="1">
        <v>30.9573</v>
      </c>
      <c r="F180" s="29">
        <v>0.30874000000000001</v>
      </c>
      <c r="G180" s="26">
        <v>3.2615699999999999E-4</v>
      </c>
      <c r="H180" s="29">
        <v>3.4390000000000001</v>
      </c>
      <c r="I180" s="1">
        <v>3.42056</v>
      </c>
      <c r="J180" s="29">
        <v>7.6046899999999999E-3</v>
      </c>
      <c r="K180" s="26">
        <v>-1.84438E-2</v>
      </c>
    </row>
    <row r="181" spans="1:11" x14ac:dyDescent="0.25">
      <c r="A181" s="23" t="s">
        <v>46</v>
      </c>
      <c r="B181" s="26" t="s">
        <v>47</v>
      </c>
      <c r="C181" s="26">
        <v>241</v>
      </c>
      <c r="D181" s="29">
        <v>20.265000000000001</v>
      </c>
      <c r="E181" s="1">
        <v>20.2654</v>
      </c>
      <c r="F181" s="29">
        <v>0.38591500000000001</v>
      </c>
      <c r="G181" s="26">
        <v>4.06265E-4</v>
      </c>
      <c r="H181" s="29">
        <v>4.1470000000000002</v>
      </c>
      <c r="I181" s="1">
        <v>4.0824999999999996</v>
      </c>
      <c r="J181" s="29">
        <v>9.8425600000000002E-3</v>
      </c>
      <c r="K181" s="26">
        <v>-6.4497899999999997E-2</v>
      </c>
    </row>
    <row r="182" spans="1:11" x14ac:dyDescent="0.25">
      <c r="A182" s="23" t="s">
        <v>46</v>
      </c>
      <c r="B182" s="26" t="s">
        <v>47</v>
      </c>
      <c r="C182" s="26">
        <v>505</v>
      </c>
      <c r="D182" s="29">
        <v>10.484999999999999</v>
      </c>
      <c r="E182" s="1">
        <v>11.3163</v>
      </c>
      <c r="F182" s="29">
        <v>0.82892399999999999</v>
      </c>
      <c r="G182" s="26">
        <v>0.83128500000000005</v>
      </c>
      <c r="H182" s="29">
        <v>5.0720000000000001</v>
      </c>
      <c r="I182" s="1">
        <v>4.8614199999999999</v>
      </c>
      <c r="J182" s="29">
        <v>0.21898200000000001</v>
      </c>
      <c r="K182" s="26">
        <v>-0.21058199999999999</v>
      </c>
    </row>
    <row r="183" spans="1:11" ht="15.75" thickBot="1" x14ac:dyDescent="0.3">
      <c r="A183" s="24" t="s">
        <v>46</v>
      </c>
      <c r="B183" s="27" t="s">
        <v>47</v>
      </c>
      <c r="C183" s="27">
        <v>501</v>
      </c>
      <c r="D183" s="30">
        <v>5.218</v>
      </c>
      <c r="E183" s="21">
        <v>5.0423799999999996</v>
      </c>
      <c r="F183" s="30">
        <v>0.38618599999999997</v>
      </c>
      <c r="G183" s="27">
        <v>-0.175621</v>
      </c>
      <c r="H183" s="30">
        <v>5.2990000000000004</v>
      </c>
      <c r="I183" s="21">
        <v>5.3084300000000004</v>
      </c>
      <c r="J183" s="30">
        <v>5.6133199999999998E-3</v>
      </c>
      <c r="K183" s="27">
        <v>9.4294500000000007E-3</v>
      </c>
    </row>
    <row r="184" spans="1:11" ht="15.75" thickBot="1" x14ac:dyDescent="0.3">
      <c r="A184" s="1" t="s">
        <v>9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22" t="s">
        <v>48</v>
      </c>
      <c r="B185" s="25" t="s">
        <v>49</v>
      </c>
      <c r="C185" s="25">
        <v>241</v>
      </c>
      <c r="D185" s="28">
        <v>155.947</v>
      </c>
      <c r="E185" s="20">
        <v>155.947</v>
      </c>
      <c r="F185" s="28">
        <v>0.363956</v>
      </c>
      <c r="G185" s="25">
        <v>1.37329E-4</v>
      </c>
      <c r="H185" s="28">
        <v>1.64</v>
      </c>
      <c r="I185" s="20">
        <v>1.6189899999999999</v>
      </c>
      <c r="J185" s="28">
        <v>4.6359000000000001E-3</v>
      </c>
      <c r="K185" s="25">
        <v>-2.1008300000000001E-2</v>
      </c>
    </row>
    <row r="186" spans="1:11" x14ac:dyDescent="0.25">
      <c r="A186" s="23" t="s">
        <v>48</v>
      </c>
      <c r="B186" s="26" t="s">
        <v>49</v>
      </c>
      <c r="C186" s="26">
        <v>241</v>
      </c>
      <c r="D186" s="29">
        <v>150.18799999999999</v>
      </c>
      <c r="E186" s="1">
        <v>150.18799999999999</v>
      </c>
      <c r="F186" s="29">
        <v>0.34462199999999998</v>
      </c>
      <c r="G186" s="26">
        <v>-3.2043499999999999E-4</v>
      </c>
      <c r="H186" s="29">
        <v>1.663</v>
      </c>
      <c r="I186" s="1">
        <v>1.66964</v>
      </c>
      <c r="J186" s="29">
        <v>5.1758999999999998E-3</v>
      </c>
      <c r="K186" s="26">
        <v>6.6389999999999999E-3</v>
      </c>
    </row>
    <row r="187" spans="1:11" x14ac:dyDescent="0.25">
      <c r="A187" s="23" t="s">
        <v>48</v>
      </c>
      <c r="B187" s="26" t="s">
        <v>49</v>
      </c>
      <c r="C187" s="26">
        <v>239</v>
      </c>
      <c r="D187" s="29">
        <v>125.059</v>
      </c>
      <c r="E187" s="1">
        <v>125.059</v>
      </c>
      <c r="F187" s="29">
        <v>0.47091499999999997</v>
      </c>
      <c r="G187" s="26">
        <v>-3.0517600000000001E-5</v>
      </c>
      <c r="H187" s="29">
        <v>1.6439999999999999</v>
      </c>
      <c r="I187" s="1">
        <v>1.6429199999999999</v>
      </c>
      <c r="J187" s="29">
        <v>3.9812199999999997E-3</v>
      </c>
      <c r="K187" s="26">
        <v>-1.08373E-3</v>
      </c>
    </row>
    <row r="188" spans="1:11" x14ac:dyDescent="0.25">
      <c r="A188" s="23" t="s">
        <v>48</v>
      </c>
      <c r="B188" s="26" t="s">
        <v>49</v>
      </c>
      <c r="C188" s="26">
        <v>241</v>
      </c>
      <c r="D188" s="29">
        <v>99.918000000000006</v>
      </c>
      <c r="E188" s="1">
        <v>99.917699999999996</v>
      </c>
      <c r="F188" s="29">
        <v>0.31222299999999997</v>
      </c>
      <c r="G188" s="26">
        <v>-2.89917E-4</v>
      </c>
      <c r="H188" s="29">
        <v>1.9410000000000001</v>
      </c>
      <c r="I188" s="1">
        <v>1.8652200000000001</v>
      </c>
      <c r="J188" s="29">
        <v>3.8217300000000002E-3</v>
      </c>
      <c r="K188" s="26">
        <v>-7.578E-2</v>
      </c>
    </row>
    <row r="189" spans="1:11" x14ac:dyDescent="0.25">
      <c r="A189" s="23" t="s">
        <v>48</v>
      </c>
      <c r="B189" s="26" t="s">
        <v>49</v>
      </c>
      <c r="C189" s="26">
        <v>241</v>
      </c>
      <c r="D189" s="29">
        <v>75.912000000000006</v>
      </c>
      <c r="E189" s="1">
        <v>75.911600000000007</v>
      </c>
      <c r="F189" s="29">
        <v>0.27716200000000002</v>
      </c>
      <c r="G189" s="26">
        <v>-3.8909900000000001E-4</v>
      </c>
      <c r="H189" s="29">
        <v>2.5819999999999999</v>
      </c>
      <c r="I189" s="1">
        <v>2.57897</v>
      </c>
      <c r="J189" s="29">
        <v>5.5643300000000001E-3</v>
      </c>
      <c r="K189" s="26">
        <v>-3.0291099999999998E-3</v>
      </c>
    </row>
    <row r="190" spans="1:11" x14ac:dyDescent="0.25">
      <c r="A190" s="23" t="s">
        <v>48</v>
      </c>
      <c r="B190" s="26" t="s">
        <v>49</v>
      </c>
      <c r="C190" s="26">
        <v>241</v>
      </c>
      <c r="D190" s="29">
        <v>49.938000000000002</v>
      </c>
      <c r="E190" s="1">
        <v>49.938000000000002</v>
      </c>
      <c r="F190" s="29">
        <v>0.21496799999999999</v>
      </c>
      <c r="G190" s="26">
        <v>-3.0517600000000001E-5</v>
      </c>
      <c r="H190" s="29">
        <v>3.0419999999999998</v>
      </c>
      <c r="I190" s="1">
        <v>3.0441400000000001</v>
      </c>
      <c r="J190" s="29">
        <v>4.8081799999999996E-3</v>
      </c>
      <c r="K190" s="26">
        <v>2.1369499999999999E-3</v>
      </c>
    </row>
    <row r="191" spans="1:11" x14ac:dyDescent="0.25">
      <c r="A191" s="23" t="s">
        <v>48</v>
      </c>
      <c r="B191" s="26" t="s">
        <v>49</v>
      </c>
      <c r="C191" s="26">
        <v>241</v>
      </c>
      <c r="D191" s="29">
        <v>29.977</v>
      </c>
      <c r="E191" s="1">
        <v>29.976700000000001</v>
      </c>
      <c r="F191" s="29">
        <v>0.36614600000000003</v>
      </c>
      <c r="G191" s="26">
        <v>-3.0708299999999999E-4</v>
      </c>
      <c r="H191" s="29">
        <v>3.7589999999999999</v>
      </c>
      <c r="I191" s="1">
        <v>3.7430500000000002</v>
      </c>
      <c r="J191" s="29">
        <v>6.3140999999999996E-3</v>
      </c>
      <c r="K191" s="26">
        <v>-1.5946100000000001E-2</v>
      </c>
    </row>
    <row r="192" spans="1:11" x14ac:dyDescent="0.25">
      <c r="A192" s="23" t="s">
        <v>48</v>
      </c>
      <c r="B192" s="26" t="s">
        <v>49</v>
      </c>
      <c r="C192" s="26">
        <v>241</v>
      </c>
      <c r="D192" s="29">
        <v>20.346</v>
      </c>
      <c r="E192" s="1">
        <v>20.346</v>
      </c>
      <c r="F192" s="29">
        <v>0.34216600000000003</v>
      </c>
      <c r="G192" s="26">
        <v>-3.0517600000000001E-5</v>
      </c>
      <c r="H192" s="29">
        <v>4.585</v>
      </c>
      <c r="I192" s="1">
        <v>4.8129499999999998</v>
      </c>
      <c r="J192" s="29">
        <v>1.76066E-2</v>
      </c>
      <c r="K192" s="26">
        <v>0.22794600000000001</v>
      </c>
    </row>
    <row r="193" spans="1:11" x14ac:dyDescent="0.25">
      <c r="A193" s="23" t="s">
        <v>48</v>
      </c>
      <c r="B193" s="26" t="s">
        <v>49</v>
      </c>
      <c r="C193" s="26">
        <v>241</v>
      </c>
      <c r="D193" s="29">
        <v>10.231</v>
      </c>
      <c r="E193" s="1">
        <v>10.2315</v>
      </c>
      <c r="F193" s="29">
        <v>0.28075299999999997</v>
      </c>
      <c r="G193" s="26">
        <v>4.5680999999999999E-4</v>
      </c>
      <c r="H193" s="29">
        <v>5.7549999999999999</v>
      </c>
      <c r="I193" s="1">
        <v>5.7991900000000003</v>
      </c>
      <c r="J193" s="29">
        <v>3.2592099999999999E-2</v>
      </c>
      <c r="K193" s="26">
        <v>4.4186599999999999E-2</v>
      </c>
    </row>
    <row r="194" spans="1:11" ht="15.75" thickBot="1" x14ac:dyDescent="0.3">
      <c r="A194" s="24" t="s">
        <v>48</v>
      </c>
      <c r="B194" s="27" t="s">
        <v>49</v>
      </c>
      <c r="C194" s="27">
        <v>296</v>
      </c>
      <c r="D194" s="30">
        <v>5.4390000000000001</v>
      </c>
      <c r="E194" s="21">
        <v>5.2750700000000004</v>
      </c>
      <c r="F194" s="30">
        <v>0.16225100000000001</v>
      </c>
      <c r="G194" s="27">
        <v>-0.16393199999999999</v>
      </c>
      <c r="H194" s="30">
        <v>5.8710000000000004</v>
      </c>
      <c r="I194" s="21">
        <v>5.8649500000000003</v>
      </c>
      <c r="J194" s="30">
        <v>7.0895699999999999E-3</v>
      </c>
      <c r="K194" s="27">
        <v>-6.0472499999999997E-3</v>
      </c>
    </row>
    <row r="195" spans="1:11" ht="15.75" thickBot="1" x14ac:dyDescent="0.3">
      <c r="A195" s="1" t="s">
        <v>9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22" t="s">
        <v>50</v>
      </c>
      <c r="B196" s="25" t="s">
        <v>51</v>
      </c>
      <c r="C196" s="25">
        <v>241</v>
      </c>
      <c r="D196" s="28">
        <v>100.35299999999999</v>
      </c>
      <c r="E196" s="20">
        <v>100.35299999999999</v>
      </c>
      <c r="F196" s="28">
        <v>0.35541400000000001</v>
      </c>
      <c r="G196" s="25">
        <v>-3.3569300000000003E-4</v>
      </c>
      <c r="H196" s="28">
        <v>1.65</v>
      </c>
      <c r="I196" s="20">
        <v>1.65354</v>
      </c>
      <c r="J196" s="28">
        <v>3.5058699999999999E-3</v>
      </c>
      <c r="K196" s="25">
        <v>3.53944E-3</v>
      </c>
    </row>
    <row r="197" spans="1:11" x14ac:dyDescent="0.25">
      <c r="A197" s="23" t="s">
        <v>50</v>
      </c>
      <c r="B197" s="26" t="s">
        <v>51</v>
      </c>
      <c r="C197" s="26">
        <v>241</v>
      </c>
      <c r="D197" s="29">
        <v>75.602999999999994</v>
      </c>
      <c r="E197" s="1">
        <v>75.602999999999994</v>
      </c>
      <c r="F197" s="29">
        <v>0.60158900000000004</v>
      </c>
      <c r="G197" s="26">
        <v>-3.0517600000000001E-5</v>
      </c>
      <c r="H197" s="29">
        <v>1.913</v>
      </c>
      <c r="I197" s="1">
        <v>1.90791</v>
      </c>
      <c r="J197" s="29">
        <v>7.1639099999999999E-3</v>
      </c>
      <c r="K197" s="26">
        <v>-5.0871400000000004E-3</v>
      </c>
    </row>
    <row r="198" spans="1:11" x14ac:dyDescent="0.25">
      <c r="A198" s="23" t="s">
        <v>50</v>
      </c>
      <c r="B198" s="26" t="s">
        <v>51</v>
      </c>
      <c r="C198" s="26">
        <v>241</v>
      </c>
      <c r="D198" s="29">
        <v>50.744</v>
      </c>
      <c r="E198" s="1">
        <v>50.743899999999996</v>
      </c>
      <c r="F198" s="29">
        <v>0.28634999999999999</v>
      </c>
      <c r="G198" s="26">
        <v>-1.2970000000000001E-4</v>
      </c>
      <c r="H198" s="29">
        <v>2.798</v>
      </c>
      <c r="I198" s="1">
        <v>2.79556</v>
      </c>
      <c r="J198" s="29">
        <v>5.8621400000000001E-3</v>
      </c>
      <c r="K198" s="26">
        <v>-2.4440299999999998E-3</v>
      </c>
    </row>
    <row r="199" spans="1:11" x14ac:dyDescent="0.25">
      <c r="A199" s="23" t="s">
        <v>50</v>
      </c>
      <c r="B199" s="26" t="s">
        <v>51</v>
      </c>
      <c r="C199" s="26">
        <v>241</v>
      </c>
      <c r="D199" s="29">
        <v>30.509</v>
      </c>
      <c r="E199" s="1">
        <v>30.5091</v>
      </c>
      <c r="F199" s="29">
        <v>0.21613099999999999</v>
      </c>
      <c r="G199" s="26">
        <v>7.0571899999999994E-5</v>
      </c>
      <c r="H199" s="29">
        <v>3.2629999999999999</v>
      </c>
      <c r="I199" s="1">
        <v>3.2809400000000002</v>
      </c>
      <c r="J199" s="29">
        <v>6.2673700000000004E-3</v>
      </c>
      <c r="K199" s="26">
        <v>1.7942E-2</v>
      </c>
    </row>
    <row r="200" spans="1:11" x14ac:dyDescent="0.25">
      <c r="A200" s="23" t="s">
        <v>50</v>
      </c>
      <c r="B200" s="26" t="s">
        <v>51</v>
      </c>
      <c r="C200" s="26">
        <v>241</v>
      </c>
      <c r="D200" s="29">
        <v>21.103000000000002</v>
      </c>
      <c r="E200" s="1">
        <v>21.102599999999999</v>
      </c>
      <c r="F200" s="29">
        <v>0.27704200000000001</v>
      </c>
      <c r="G200" s="26">
        <v>-4.15802E-4</v>
      </c>
      <c r="H200" s="29">
        <v>4.1379999999999999</v>
      </c>
      <c r="I200" s="1">
        <v>4.0978500000000002</v>
      </c>
      <c r="J200" s="29">
        <v>1.4378999999999999E-2</v>
      </c>
      <c r="K200" s="26">
        <v>-4.0153500000000002E-2</v>
      </c>
    </row>
    <row r="201" spans="1:11" x14ac:dyDescent="0.25">
      <c r="A201" s="23" t="s">
        <v>50</v>
      </c>
      <c r="B201" s="26" t="s">
        <v>51</v>
      </c>
      <c r="C201" s="26">
        <v>241</v>
      </c>
      <c r="D201" s="29">
        <v>10.505000000000001</v>
      </c>
      <c r="E201" s="1">
        <v>10.504899999999999</v>
      </c>
      <c r="F201" s="29">
        <v>8.7715799999999997E-2</v>
      </c>
      <c r="G201" s="26">
        <v>-7.5340300000000001E-5</v>
      </c>
      <c r="H201" s="29">
        <v>5.9009999999999998</v>
      </c>
      <c r="I201" s="1">
        <v>5.8199899999999998</v>
      </c>
      <c r="J201" s="29">
        <v>2.5819600000000002E-2</v>
      </c>
      <c r="K201" s="26">
        <v>-8.1008399999999994E-2</v>
      </c>
    </row>
    <row r="202" spans="1:11" ht="15.75" thickBot="1" x14ac:dyDescent="0.3">
      <c r="A202" s="24" t="s">
        <v>50</v>
      </c>
      <c r="B202" s="27" t="s">
        <v>51</v>
      </c>
      <c r="C202" s="27">
        <v>290</v>
      </c>
      <c r="D202" s="30">
        <v>5.67</v>
      </c>
      <c r="E202" s="21">
        <v>5.343</v>
      </c>
      <c r="F202" s="30">
        <v>0.33284599999999998</v>
      </c>
      <c r="G202" s="27">
        <v>-0.32700299999999999</v>
      </c>
      <c r="H202" s="30">
        <v>6.431</v>
      </c>
      <c r="I202" s="21">
        <v>6.4226799999999997</v>
      </c>
      <c r="J202" s="30">
        <v>1.63172E-2</v>
      </c>
      <c r="K202" s="27">
        <v>-8.3174700000000004E-3</v>
      </c>
    </row>
    <row r="203" spans="1:11" ht="15.75" thickBot="1" x14ac:dyDescent="0.3">
      <c r="A203" s="1" t="s">
        <v>9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22" t="s">
        <v>52</v>
      </c>
      <c r="B204" s="25" t="s">
        <v>53</v>
      </c>
      <c r="C204" s="25">
        <v>241</v>
      </c>
      <c r="D204" s="28">
        <v>87.436999999999998</v>
      </c>
      <c r="E204" s="20">
        <v>87.436700000000002</v>
      </c>
      <c r="F204" s="28">
        <v>0.34203800000000001</v>
      </c>
      <c r="G204" s="25">
        <v>-2.89917E-4</v>
      </c>
      <c r="H204" s="28">
        <v>1.73</v>
      </c>
      <c r="I204" s="20">
        <v>1.7494799999999999</v>
      </c>
      <c r="J204" s="28">
        <v>5.1970000000000002E-3</v>
      </c>
      <c r="K204" s="25">
        <v>1.9477100000000001E-2</v>
      </c>
    </row>
    <row r="205" spans="1:11" x14ac:dyDescent="0.25">
      <c r="A205" s="23" t="s">
        <v>52</v>
      </c>
      <c r="B205" s="26" t="s">
        <v>53</v>
      </c>
      <c r="C205" s="26">
        <v>241</v>
      </c>
      <c r="D205" s="29">
        <v>75.161000000000001</v>
      </c>
      <c r="E205" s="1">
        <v>75.161299999999997</v>
      </c>
      <c r="F205" s="29">
        <v>0.23335700000000001</v>
      </c>
      <c r="G205" s="26">
        <v>3.3569300000000003E-4</v>
      </c>
      <c r="H205" s="29">
        <v>1.71</v>
      </c>
      <c r="I205" s="1">
        <v>1.6970099999999999</v>
      </c>
      <c r="J205" s="29">
        <v>4.7152100000000001E-3</v>
      </c>
      <c r="K205" s="26">
        <v>-1.29918E-2</v>
      </c>
    </row>
    <row r="206" spans="1:11" x14ac:dyDescent="0.25">
      <c r="A206" s="23" t="s">
        <v>52</v>
      </c>
      <c r="B206" s="26" t="s">
        <v>53</v>
      </c>
      <c r="C206" s="26">
        <v>241</v>
      </c>
      <c r="D206" s="29">
        <v>50.136000000000003</v>
      </c>
      <c r="E206" s="1">
        <v>50.136400000000002</v>
      </c>
      <c r="F206" s="29">
        <v>0.48193900000000001</v>
      </c>
      <c r="G206" s="26">
        <v>4.3868999999999999E-4</v>
      </c>
      <c r="H206" s="29">
        <v>2.5739999999999998</v>
      </c>
      <c r="I206" s="1">
        <v>2.5693000000000001</v>
      </c>
      <c r="J206" s="29">
        <v>3.77408E-3</v>
      </c>
      <c r="K206" s="26">
        <v>-4.7011400000000004E-3</v>
      </c>
    </row>
    <row r="207" spans="1:11" x14ac:dyDescent="0.25">
      <c r="A207" s="23" t="s">
        <v>52</v>
      </c>
      <c r="B207" s="26" t="s">
        <v>53</v>
      </c>
      <c r="C207" s="26">
        <v>241</v>
      </c>
      <c r="D207" s="29">
        <v>29.986000000000001</v>
      </c>
      <c r="E207" s="1">
        <v>29.986499999999999</v>
      </c>
      <c r="F207" s="29">
        <v>0.40100799999999998</v>
      </c>
      <c r="G207" s="26">
        <v>4.6539299999999998E-4</v>
      </c>
      <c r="H207" s="29">
        <v>3.867</v>
      </c>
      <c r="I207" s="1">
        <v>3.8037100000000001</v>
      </c>
      <c r="J207" s="29">
        <v>7.4266599999999999E-3</v>
      </c>
      <c r="K207" s="26">
        <v>-6.3286300000000004E-2</v>
      </c>
    </row>
    <row r="208" spans="1:11" x14ac:dyDescent="0.25">
      <c r="A208" s="23" t="s">
        <v>52</v>
      </c>
      <c r="B208" s="26" t="s">
        <v>53</v>
      </c>
      <c r="C208" s="26">
        <v>241</v>
      </c>
      <c r="D208" s="29">
        <v>20.067</v>
      </c>
      <c r="E208" s="1">
        <v>20.066600000000001</v>
      </c>
      <c r="F208" s="29">
        <v>0.40056399999999998</v>
      </c>
      <c r="G208" s="26">
        <v>-3.7193300000000002E-4</v>
      </c>
      <c r="H208" s="29">
        <v>4.3940000000000001</v>
      </c>
      <c r="I208" s="1">
        <v>4.36829</v>
      </c>
      <c r="J208" s="29">
        <v>8.4478699999999997E-3</v>
      </c>
      <c r="K208" s="26">
        <v>-2.57053E-2</v>
      </c>
    </row>
    <row r="209" spans="1:11" x14ac:dyDescent="0.25">
      <c r="A209" s="23" t="s">
        <v>52</v>
      </c>
      <c r="B209" s="26" t="s">
        <v>53</v>
      </c>
      <c r="C209" s="26">
        <v>241</v>
      </c>
      <c r="D209" s="29">
        <v>10.266</v>
      </c>
      <c r="E209" s="1">
        <v>10.266400000000001</v>
      </c>
      <c r="F209" s="29">
        <v>0.17858399999999999</v>
      </c>
      <c r="G209" s="26">
        <v>3.9005300000000001E-4</v>
      </c>
      <c r="H209" s="29">
        <v>5.6289999999999996</v>
      </c>
      <c r="I209" s="1">
        <v>5.7266300000000001</v>
      </c>
      <c r="J209" s="29">
        <v>0.153754</v>
      </c>
      <c r="K209" s="26">
        <v>9.7626199999999996E-2</v>
      </c>
    </row>
    <row r="210" spans="1:11" ht="15.75" thickBot="1" x14ac:dyDescent="0.3">
      <c r="A210" s="24" t="s">
        <v>52</v>
      </c>
      <c r="B210" s="27" t="s">
        <v>53</v>
      </c>
      <c r="C210" s="27">
        <v>284</v>
      </c>
      <c r="D210" s="30">
        <v>5.1539999999999999</v>
      </c>
      <c r="E210" s="21">
        <v>4.9003500000000004</v>
      </c>
      <c r="F210" s="30">
        <v>0.35502600000000001</v>
      </c>
      <c r="G210" s="27">
        <v>-0.25364799999999998</v>
      </c>
      <c r="H210" s="30">
        <v>6.1890000000000001</v>
      </c>
      <c r="I210" s="21">
        <v>6.1845800000000004</v>
      </c>
      <c r="J210" s="30">
        <v>1.5741600000000001E-2</v>
      </c>
      <c r="K210" s="27">
        <v>-4.4155100000000001E-3</v>
      </c>
    </row>
    <row r="211" spans="1:11" ht="15.75" thickBot="1" x14ac:dyDescent="0.3">
      <c r="A211" s="1" t="s">
        <v>9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22" t="s">
        <v>54</v>
      </c>
      <c r="B212" s="25" t="s">
        <v>55</v>
      </c>
      <c r="C212" s="25">
        <v>241</v>
      </c>
      <c r="D212" s="28">
        <v>27.795000000000002</v>
      </c>
      <c r="E212" s="20">
        <v>27.794499999999999</v>
      </c>
      <c r="F212" s="28">
        <v>0.140072</v>
      </c>
      <c r="G212" s="25">
        <v>-4.5204199999999999E-4</v>
      </c>
      <c r="H212" s="28">
        <v>4.4800000000000004</v>
      </c>
      <c r="I212" s="20">
        <v>4.1800699999999997</v>
      </c>
      <c r="J212" s="28">
        <v>2.04125E-2</v>
      </c>
      <c r="K212" s="25">
        <v>-0.29993300000000001</v>
      </c>
    </row>
    <row r="213" spans="1:11" x14ac:dyDescent="0.25">
      <c r="A213" s="23" t="s">
        <v>54</v>
      </c>
      <c r="B213" s="26" t="s">
        <v>55</v>
      </c>
      <c r="C213" s="26">
        <v>241</v>
      </c>
      <c r="D213" s="29">
        <v>19.975999999999999</v>
      </c>
      <c r="E213" s="1">
        <v>19.976299999999998</v>
      </c>
      <c r="F213" s="29">
        <v>0.27376</v>
      </c>
      <c r="G213" s="26">
        <v>3.3950799999999998E-4</v>
      </c>
      <c r="H213" s="29">
        <v>6.6539999999999999</v>
      </c>
      <c r="I213" s="1">
        <v>6.7548399999999997</v>
      </c>
      <c r="J213" s="29">
        <v>3.56034E-2</v>
      </c>
      <c r="K213" s="26">
        <v>0.100838</v>
      </c>
    </row>
    <row r="214" spans="1:11" x14ac:dyDescent="0.25">
      <c r="A214" s="23" t="s">
        <v>54</v>
      </c>
      <c r="B214" s="26" t="s">
        <v>55</v>
      </c>
      <c r="C214" s="26">
        <v>241</v>
      </c>
      <c r="D214" s="29">
        <v>10.736000000000001</v>
      </c>
      <c r="E214" s="1">
        <v>10.7364</v>
      </c>
      <c r="F214" s="29">
        <v>0.43490099999999998</v>
      </c>
      <c r="G214" s="26">
        <v>3.8147000000000002E-4</v>
      </c>
      <c r="H214" s="29">
        <v>7.2030000000000003</v>
      </c>
      <c r="I214" s="1">
        <v>7.2018700000000004</v>
      </c>
      <c r="J214" s="29">
        <v>1.41332E-2</v>
      </c>
      <c r="K214" s="26">
        <v>-1.12867E-3</v>
      </c>
    </row>
    <row r="215" spans="1:11" ht="15.75" thickBot="1" x14ac:dyDescent="0.3">
      <c r="A215" s="24" t="s">
        <v>54</v>
      </c>
      <c r="B215" s="27" t="s">
        <v>55</v>
      </c>
      <c r="C215" s="27">
        <v>482</v>
      </c>
      <c r="D215" s="30">
        <v>5.3310000000000004</v>
      </c>
      <c r="E215" s="21">
        <v>5.3193099999999998</v>
      </c>
      <c r="F215" s="30">
        <v>0.30144199999999999</v>
      </c>
      <c r="G215" s="27">
        <v>-1.1690600000000001E-2</v>
      </c>
      <c r="H215" s="30">
        <v>7.1589999999999998</v>
      </c>
      <c r="I215" s="21">
        <v>7.1770100000000001</v>
      </c>
      <c r="J215" s="30">
        <v>9.6800099999999993E-3</v>
      </c>
      <c r="K215" s="27">
        <v>1.8006299999999999E-2</v>
      </c>
    </row>
    <row r="216" spans="1:11" ht="15.75" thickBot="1" x14ac:dyDescent="0.3">
      <c r="A216" s="1" t="s">
        <v>9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22" t="s">
        <v>56</v>
      </c>
      <c r="B217" s="25" t="s">
        <v>57</v>
      </c>
      <c r="C217" s="25">
        <v>241</v>
      </c>
      <c r="D217" s="28">
        <v>35.249000000000002</v>
      </c>
      <c r="E217" s="20">
        <v>35.249200000000002</v>
      </c>
      <c r="F217" s="28">
        <v>0.40103800000000001</v>
      </c>
      <c r="G217" s="25">
        <v>2.2888199999999999E-4</v>
      </c>
      <c r="H217" s="28">
        <v>3.5920000000000001</v>
      </c>
      <c r="I217" s="20">
        <v>3.56514</v>
      </c>
      <c r="J217" s="28">
        <v>7.2770100000000004E-3</v>
      </c>
      <c r="K217" s="25">
        <v>-2.6859000000000001E-2</v>
      </c>
    </row>
    <row r="218" spans="1:11" x14ac:dyDescent="0.25">
      <c r="A218" s="23" t="s">
        <v>56</v>
      </c>
      <c r="B218" s="26" t="s">
        <v>57</v>
      </c>
      <c r="C218" s="26">
        <v>241</v>
      </c>
      <c r="D218" s="29">
        <v>29.946000000000002</v>
      </c>
      <c r="E218" s="1">
        <v>29.946000000000002</v>
      </c>
      <c r="F218" s="29">
        <v>0.53976400000000002</v>
      </c>
      <c r="G218" s="26">
        <v>-4.00543E-5</v>
      </c>
      <c r="H218" s="29">
        <v>4.282</v>
      </c>
      <c r="I218" s="1">
        <v>4.0820999999999996</v>
      </c>
      <c r="J218" s="29">
        <v>3.9210099999999998E-2</v>
      </c>
      <c r="K218" s="26">
        <v>-0.199901</v>
      </c>
    </row>
    <row r="219" spans="1:11" x14ac:dyDescent="0.25">
      <c r="A219" s="23" t="s">
        <v>56</v>
      </c>
      <c r="B219" s="26" t="s">
        <v>57</v>
      </c>
      <c r="C219" s="26">
        <v>241</v>
      </c>
      <c r="D219" s="29">
        <v>19.491</v>
      </c>
      <c r="E219" s="1">
        <v>19.490600000000001</v>
      </c>
      <c r="F219" s="29">
        <v>0.498367</v>
      </c>
      <c r="G219" s="26">
        <v>-3.6430399999999997E-4</v>
      </c>
      <c r="H219" s="29">
        <v>6.5640000000000001</v>
      </c>
      <c r="I219" s="1">
        <v>6.3152799999999996</v>
      </c>
      <c r="J219" s="29">
        <v>0.109712</v>
      </c>
      <c r="K219" s="26">
        <v>-0.24871799999999999</v>
      </c>
    </row>
    <row r="220" spans="1:11" x14ac:dyDescent="0.25">
      <c r="A220" s="23" t="s">
        <v>56</v>
      </c>
      <c r="B220" s="26" t="s">
        <v>57</v>
      </c>
      <c r="C220" s="26">
        <v>241</v>
      </c>
      <c r="D220" s="29">
        <v>10.25</v>
      </c>
      <c r="E220" s="1">
        <v>10.2501</v>
      </c>
      <c r="F220" s="29">
        <v>9.7268199999999999E-2</v>
      </c>
      <c r="G220" s="26">
        <v>1.24931E-4</v>
      </c>
      <c r="H220" s="29">
        <v>7.0810000000000004</v>
      </c>
      <c r="I220" s="1">
        <v>7.0567299999999999</v>
      </c>
      <c r="J220" s="29">
        <v>1.19422E-2</v>
      </c>
      <c r="K220" s="26">
        <v>-2.4273900000000001E-2</v>
      </c>
    </row>
    <row r="221" spans="1:11" ht="15.75" thickBot="1" x14ac:dyDescent="0.3">
      <c r="A221" s="24" t="s">
        <v>56</v>
      </c>
      <c r="B221" s="27" t="s">
        <v>57</v>
      </c>
      <c r="C221" s="27">
        <v>482</v>
      </c>
      <c r="D221" s="30">
        <v>4.6390000000000002</v>
      </c>
      <c r="E221" s="21">
        <v>4.6776999999999997</v>
      </c>
      <c r="F221" s="30">
        <v>0.34330899999999998</v>
      </c>
      <c r="G221" s="27">
        <v>3.8697200000000001E-2</v>
      </c>
      <c r="H221" s="30">
        <v>7.1959999999999997</v>
      </c>
      <c r="I221" s="21">
        <v>7.1653599999999997</v>
      </c>
      <c r="J221" s="30">
        <v>1.29161E-2</v>
      </c>
      <c r="K221" s="27">
        <v>-3.0637299999999999E-2</v>
      </c>
    </row>
    <row r="222" spans="1:11" ht="15.75" thickBot="1" x14ac:dyDescent="0.3">
      <c r="A222" s="1" t="s">
        <v>9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22" t="s">
        <v>58</v>
      </c>
      <c r="B223" s="25" t="s">
        <v>59</v>
      </c>
      <c r="C223" s="25">
        <v>241</v>
      </c>
      <c r="D223" s="28">
        <v>54.613999999999997</v>
      </c>
      <c r="E223" s="20">
        <v>54.6143</v>
      </c>
      <c r="F223" s="28">
        <v>0.63483500000000004</v>
      </c>
      <c r="G223" s="25">
        <v>2.74658E-4</v>
      </c>
      <c r="H223" s="28">
        <v>2.7970000000000002</v>
      </c>
      <c r="I223" s="20">
        <v>2.78688</v>
      </c>
      <c r="J223" s="28">
        <v>5.7634799999999996E-3</v>
      </c>
      <c r="K223" s="25">
        <v>-1.01244E-2</v>
      </c>
    </row>
    <row r="224" spans="1:11" x14ac:dyDescent="0.25">
      <c r="A224" s="23" t="s">
        <v>58</v>
      </c>
      <c r="B224" s="26" t="s">
        <v>59</v>
      </c>
      <c r="C224" s="26">
        <v>241</v>
      </c>
      <c r="D224" s="29">
        <v>30.731999999999999</v>
      </c>
      <c r="E224" s="1">
        <v>30.7317</v>
      </c>
      <c r="F224" s="29">
        <v>0.235427</v>
      </c>
      <c r="G224" s="26">
        <v>-2.5749200000000001E-4</v>
      </c>
      <c r="H224" s="29">
        <v>4.359</v>
      </c>
      <c r="I224" s="1">
        <v>4.5088299999999997</v>
      </c>
      <c r="J224" s="29">
        <v>2.2303199999999999E-2</v>
      </c>
      <c r="K224" s="26">
        <v>0.14983399999999999</v>
      </c>
    </row>
    <row r="225" spans="1:11" x14ac:dyDescent="0.25">
      <c r="A225" s="23" t="s">
        <v>58</v>
      </c>
      <c r="B225" s="26" t="s">
        <v>59</v>
      </c>
      <c r="C225" s="26">
        <v>241</v>
      </c>
      <c r="D225" s="29">
        <v>20.594000000000001</v>
      </c>
      <c r="E225" s="1">
        <v>20.594000000000001</v>
      </c>
      <c r="F225" s="29">
        <v>0.29011100000000001</v>
      </c>
      <c r="G225" s="26">
        <v>-7.6293900000000003E-6</v>
      </c>
      <c r="H225" s="29">
        <v>5.6980000000000004</v>
      </c>
      <c r="I225" s="1">
        <v>5.5996600000000001</v>
      </c>
      <c r="J225" s="29">
        <v>1.6203100000000002E-2</v>
      </c>
      <c r="K225" s="26">
        <v>-9.8336199999999999E-2</v>
      </c>
    </row>
    <row r="226" spans="1:11" x14ac:dyDescent="0.25">
      <c r="A226" s="23" t="s">
        <v>58</v>
      </c>
      <c r="B226" s="26" t="s">
        <v>59</v>
      </c>
      <c r="C226" s="26">
        <v>241</v>
      </c>
      <c r="D226" s="29">
        <v>9.92</v>
      </c>
      <c r="E226" s="1">
        <v>9.9196100000000005</v>
      </c>
      <c r="F226" s="29">
        <v>9.5563300000000004E-2</v>
      </c>
      <c r="G226" s="26">
        <v>-3.9005300000000001E-4</v>
      </c>
      <c r="H226" s="29">
        <v>6.2050000000000001</v>
      </c>
      <c r="I226" s="1">
        <v>6.1469500000000004</v>
      </c>
      <c r="J226" s="29">
        <v>1.16559E-2</v>
      </c>
      <c r="K226" s="26">
        <v>-5.8054000000000001E-2</v>
      </c>
    </row>
    <row r="227" spans="1:11" ht="15.75" thickBot="1" x14ac:dyDescent="0.3">
      <c r="A227" s="24" t="s">
        <v>58</v>
      </c>
      <c r="B227" s="27" t="s">
        <v>59</v>
      </c>
      <c r="C227" s="27">
        <v>241</v>
      </c>
      <c r="D227" s="30">
        <v>4.7060000000000004</v>
      </c>
      <c r="E227" s="21">
        <v>4.7057900000000004</v>
      </c>
      <c r="F227" s="30">
        <v>0.440245</v>
      </c>
      <c r="G227" s="27">
        <v>-2.11239E-4</v>
      </c>
      <c r="H227" s="30">
        <v>6.194</v>
      </c>
      <c r="I227" s="21">
        <v>6.1388699999999998</v>
      </c>
      <c r="J227" s="30">
        <v>1.2856899999999999E-2</v>
      </c>
      <c r="K227" s="27">
        <v>-5.5132399999999998E-2</v>
      </c>
    </row>
    <row r="228" spans="1:11" ht="15.75" thickBot="1" x14ac:dyDescent="0.3">
      <c r="A228" s="1" t="s">
        <v>9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22" t="s">
        <v>60</v>
      </c>
      <c r="B229" s="25" t="s">
        <v>61</v>
      </c>
      <c r="C229" s="25">
        <v>241</v>
      </c>
      <c r="D229" s="28">
        <v>129.499</v>
      </c>
      <c r="E229" s="20">
        <v>129.499</v>
      </c>
      <c r="F229" s="28">
        <v>0.22997999999999999</v>
      </c>
      <c r="G229" s="25">
        <v>9.1552700000000002E-5</v>
      </c>
      <c r="H229" s="28">
        <v>1.206</v>
      </c>
      <c r="I229" s="20">
        <v>1.20255</v>
      </c>
      <c r="J229" s="28">
        <v>4.5823900000000004E-3</v>
      </c>
      <c r="K229" s="25">
        <v>-3.4481300000000002E-3</v>
      </c>
    </row>
    <row r="230" spans="1:11" x14ac:dyDescent="0.25">
      <c r="A230" s="23" t="s">
        <v>60</v>
      </c>
      <c r="B230" s="26" t="s">
        <v>61</v>
      </c>
      <c r="C230" s="26">
        <v>241</v>
      </c>
      <c r="D230" s="29">
        <v>100.976</v>
      </c>
      <c r="E230" s="1">
        <v>100.976</v>
      </c>
      <c r="F230" s="29">
        <v>0.162384</v>
      </c>
      <c r="G230" s="26">
        <v>4.6539299999999998E-4</v>
      </c>
      <c r="H230" s="29">
        <v>1.5449999999999999</v>
      </c>
      <c r="I230" s="1">
        <v>1.6694899999999999</v>
      </c>
      <c r="J230" s="29">
        <v>6.0629400000000002E-3</v>
      </c>
      <c r="K230" s="26">
        <v>0.124485</v>
      </c>
    </row>
    <row r="231" spans="1:11" x14ac:dyDescent="0.25">
      <c r="A231" s="23" t="s">
        <v>60</v>
      </c>
      <c r="B231" s="26" t="s">
        <v>61</v>
      </c>
      <c r="C231" s="26">
        <v>241</v>
      </c>
      <c r="D231" s="29">
        <v>74.650999999999996</v>
      </c>
      <c r="E231" s="1">
        <v>74.650599999999997</v>
      </c>
      <c r="F231" s="29">
        <v>0.116187</v>
      </c>
      <c r="G231" s="26">
        <v>-3.5858199999999998E-4</v>
      </c>
      <c r="H231" s="29">
        <v>3.6459999999999999</v>
      </c>
      <c r="I231" s="1">
        <v>3.8471199999999999</v>
      </c>
      <c r="J231" s="29">
        <v>4.3802299999999997E-3</v>
      </c>
      <c r="K231" s="26">
        <v>0.20111599999999999</v>
      </c>
    </row>
    <row r="232" spans="1:11" x14ac:dyDescent="0.25">
      <c r="A232" s="23" t="s">
        <v>60</v>
      </c>
      <c r="B232" s="26" t="s">
        <v>61</v>
      </c>
      <c r="C232" s="26">
        <v>241</v>
      </c>
      <c r="D232" s="29">
        <v>49.987000000000002</v>
      </c>
      <c r="E232" s="1">
        <v>49.987499999999997</v>
      </c>
      <c r="F232" s="29">
        <v>0.26762799999999998</v>
      </c>
      <c r="G232" s="26">
        <v>4.7302200000000003E-4</v>
      </c>
      <c r="H232" s="29">
        <v>3.1930000000000001</v>
      </c>
      <c r="I232" s="1">
        <v>3.14175</v>
      </c>
      <c r="J232" s="29">
        <v>8.1821800000000007E-3</v>
      </c>
      <c r="K232" s="26">
        <v>-5.1253100000000003E-2</v>
      </c>
    </row>
    <row r="233" spans="1:11" x14ac:dyDescent="0.25">
      <c r="A233" s="23" t="s">
        <v>60</v>
      </c>
      <c r="B233" s="26" t="s">
        <v>61</v>
      </c>
      <c r="C233" s="26">
        <v>241</v>
      </c>
      <c r="D233" s="29">
        <v>30.190999999999999</v>
      </c>
      <c r="E233" s="1">
        <v>30.191099999999999</v>
      </c>
      <c r="F233" s="29">
        <v>0.27077000000000001</v>
      </c>
      <c r="G233" s="26">
        <v>5.3405800000000003E-5</v>
      </c>
      <c r="H233" s="29">
        <v>6.0229999999999997</v>
      </c>
      <c r="I233" s="1">
        <v>6.2028999999999996</v>
      </c>
      <c r="J233" s="29">
        <v>3.4541500000000003E-2</v>
      </c>
      <c r="K233" s="26">
        <v>0.17990500000000001</v>
      </c>
    </row>
    <row r="234" spans="1:11" x14ac:dyDescent="0.25">
      <c r="A234" s="23" t="s">
        <v>60</v>
      </c>
      <c r="B234" s="26" t="s">
        <v>61</v>
      </c>
      <c r="C234" s="26">
        <v>241</v>
      </c>
      <c r="D234" s="29">
        <v>20.515000000000001</v>
      </c>
      <c r="E234" s="1">
        <v>20.514600000000002</v>
      </c>
      <c r="F234" s="29">
        <v>0.15076200000000001</v>
      </c>
      <c r="G234" s="26">
        <v>-4.1389500000000001E-4</v>
      </c>
      <c r="H234" s="29">
        <v>5.9560000000000004</v>
      </c>
      <c r="I234" s="1">
        <v>5.9301500000000003</v>
      </c>
      <c r="J234" s="29">
        <v>5.4581500000000002E-3</v>
      </c>
      <c r="K234" s="26">
        <v>-2.5854599999999998E-2</v>
      </c>
    </row>
    <row r="235" spans="1:11" x14ac:dyDescent="0.25">
      <c r="A235" s="23" t="s">
        <v>60</v>
      </c>
      <c r="B235" s="26" t="s">
        <v>61</v>
      </c>
      <c r="C235" s="26">
        <v>241</v>
      </c>
      <c r="D235" s="29">
        <v>9.7949999999999999</v>
      </c>
      <c r="E235" s="1">
        <v>9.7951999999999995</v>
      </c>
      <c r="F235" s="29">
        <v>0.113271</v>
      </c>
      <c r="G235" s="26">
        <v>1.99318E-4</v>
      </c>
      <c r="H235" s="29">
        <v>5.8520000000000003</v>
      </c>
      <c r="I235" s="1">
        <v>5.8515100000000002</v>
      </c>
      <c r="J235" s="29">
        <v>6.1759500000000004E-3</v>
      </c>
      <c r="K235" s="26">
        <v>-4.9400300000000002E-4</v>
      </c>
    </row>
    <row r="236" spans="1:11" ht="15.75" thickBot="1" x14ac:dyDescent="0.3">
      <c r="A236" s="24" t="s">
        <v>60</v>
      </c>
      <c r="B236" s="27" t="s">
        <v>61</v>
      </c>
      <c r="C236" s="27">
        <v>280</v>
      </c>
      <c r="D236" s="30">
        <v>4.9710000000000001</v>
      </c>
      <c r="E236" s="21">
        <v>4.9233200000000004</v>
      </c>
      <c r="F236" s="30">
        <v>0.10586</v>
      </c>
      <c r="G236" s="27">
        <v>-4.7682299999999997E-2</v>
      </c>
      <c r="H236" s="30">
        <v>5.8529999999999998</v>
      </c>
      <c r="I236" s="21">
        <v>5.8542800000000002</v>
      </c>
      <c r="J236" s="30">
        <v>5.2907400000000004E-3</v>
      </c>
      <c r="K236" s="27">
        <v>1.27506E-3</v>
      </c>
    </row>
    <row r="237" spans="1:11" ht="15.75" thickBot="1" x14ac:dyDescent="0.3">
      <c r="A237" s="1" t="s">
        <v>9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22" t="s">
        <v>62</v>
      </c>
      <c r="B238" s="25" t="s">
        <v>63</v>
      </c>
      <c r="C238" s="25">
        <v>241</v>
      </c>
      <c r="D238" s="28">
        <v>765.16499999999996</v>
      </c>
      <c r="E238" s="20">
        <v>765.16499999999996</v>
      </c>
      <c r="F238" s="28">
        <v>0.37807499999999999</v>
      </c>
      <c r="G238" s="25">
        <v>-1.2207E-4</v>
      </c>
      <c r="H238" s="28">
        <v>0.32500000000000001</v>
      </c>
      <c r="I238" s="20">
        <v>0.32131900000000002</v>
      </c>
      <c r="J238" s="28">
        <v>4.8055499999999996E-3</v>
      </c>
      <c r="K238" s="25">
        <v>-3.6805000000000002E-3</v>
      </c>
    </row>
    <row r="239" spans="1:11" x14ac:dyDescent="0.25">
      <c r="A239" s="23" t="s">
        <v>62</v>
      </c>
      <c r="B239" s="26" t="s">
        <v>63</v>
      </c>
      <c r="C239" s="26">
        <v>241</v>
      </c>
      <c r="D239" s="29">
        <v>750.49900000000002</v>
      </c>
      <c r="E239" s="1">
        <v>750.49900000000002</v>
      </c>
      <c r="F239" s="29">
        <v>0.34215800000000002</v>
      </c>
      <c r="G239" s="26">
        <v>3.6621100000000002E-4</v>
      </c>
      <c r="H239" s="29">
        <v>0.32600000000000001</v>
      </c>
      <c r="I239" s="1">
        <v>0.31798300000000002</v>
      </c>
      <c r="J239" s="29">
        <v>5.9301299999999996E-3</v>
      </c>
      <c r="K239" s="26">
        <v>-8.0166200000000003E-3</v>
      </c>
    </row>
    <row r="240" spans="1:11" x14ac:dyDescent="0.25">
      <c r="A240" s="23" t="s">
        <v>62</v>
      </c>
      <c r="B240" s="26" t="s">
        <v>63</v>
      </c>
      <c r="C240" s="26">
        <v>241</v>
      </c>
      <c r="D240" s="29">
        <v>501.05399999999997</v>
      </c>
      <c r="E240" s="1">
        <v>501.05399999999997</v>
      </c>
      <c r="F240" s="29">
        <v>0.45499099999999998</v>
      </c>
      <c r="G240" s="26">
        <v>3.6621100000000002E-4</v>
      </c>
      <c r="H240" s="29">
        <v>0.85299999999999998</v>
      </c>
      <c r="I240" s="1">
        <v>0.84001199999999998</v>
      </c>
      <c r="J240" s="29">
        <v>4.3803399999999999E-3</v>
      </c>
      <c r="K240" s="26">
        <v>-1.29876E-2</v>
      </c>
    </row>
    <row r="241" spans="1:11" x14ac:dyDescent="0.25">
      <c r="A241" s="23" t="s">
        <v>62</v>
      </c>
      <c r="B241" s="26" t="s">
        <v>63</v>
      </c>
      <c r="C241" s="26">
        <v>241</v>
      </c>
      <c r="D241" s="29">
        <v>400.00900000000001</v>
      </c>
      <c r="E241" s="1">
        <v>400.00900000000001</v>
      </c>
      <c r="F241" s="29">
        <v>0.43524000000000002</v>
      </c>
      <c r="G241" s="26">
        <v>4.27246E-4</v>
      </c>
      <c r="H241" s="29">
        <v>1.2450000000000001</v>
      </c>
      <c r="I241" s="1">
        <v>1.22197</v>
      </c>
      <c r="J241" s="29">
        <v>5.2965299999999998E-3</v>
      </c>
      <c r="K241" s="26">
        <v>-2.30291E-2</v>
      </c>
    </row>
    <row r="242" spans="1:11" x14ac:dyDescent="0.25">
      <c r="A242" s="23" t="s">
        <v>62</v>
      </c>
      <c r="B242" s="26" t="s">
        <v>63</v>
      </c>
      <c r="C242" s="26">
        <v>241</v>
      </c>
      <c r="D242" s="29">
        <v>300.29399999999998</v>
      </c>
      <c r="E242" s="1">
        <v>300.29399999999998</v>
      </c>
      <c r="F242" s="29">
        <v>0.46593000000000001</v>
      </c>
      <c r="G242" s="26">
        <v>-1.52588E-4</v>
      </c>
      <c r="H242" s="29">
        <v>1.8380000000000001</v>
      </c>
      <c r="I242" s="1">
        <v>1.81945</v>
      </c>
      <c r="J242" s="29">
        <v>6.2468999999999997E-3</v>
      </c>
      <c r="K242" s="26">
        <v>-1.85478E-2</v>
      </c>
    </row>
    <row r="243" spans="1:11" x14ac:dyDescent="0.25">
      <c r="A243" s="23" t="s">
        <v>62</v>
      </c>
      <c r="B243" s="26" t="s">
        <v>63</v>
      </c>
      <c r="C243" s="26">
        <v>241</v>
      </c>
      <c r="D243" s="29">
        <v>250.66800000000001</v>
      </c>
      <c r="E243" s="1">
        <v>250.66800000000001</v>
      </c>
      <c r="F243" s="29">
        <v>0.233376</v>
      </c>
      <c r="G243" s="26">
        <v>-3.0517600000000001E-5</v>
      </c>
      <c r="H243" s="29">
        <v>2.2090000000000001</v>
      </c>
      <c r="I243" s="1">
        <v>2.2086999999999999</v>
      </c>
      <c r="J243" s="29">
        <v>4.3430400000000003E-3</v>
      </c>
      <c r="K243" s="26">
        <v>-3.0302999999999998E-4</v>
      </c>
    </row>
    <row r="244" spans="1:11" x14ac:dyDescent="0.25">
      <c r="A244" s="23" t="s">
        <v>62</v>
      </c>
      <c r="B244" s="26" t="s">
        <v>63</v>
      </c>
      <c r="C244" s="26">
        <v>241</v>
      </c>
      <c r="D244" s="29">
        <v>200.81100000000001</v>
      </c>
      <c r="E244" s="1">
        <v>200.81100000000001</v>
      </c>
      <c r="F244" s="29">
        <v>0.39022600000000002</v>
      </c>
      <c r="G244" s="26">
        <v>1.6784699999999999E-4</v>
      </c>
      <c r="H244" s="29">
        <v>2.7730000000000001</v>
      </c>
      <c r="I244" s="1">
        <v>2.7560500000000001</v>
      </c>
      <c r="J244" s="29">
        <v>4.9566000000000002E-3</v>
      </c>
      <c r="K244" s="26">
        <v>-1.6946099999999999E-2</v>
      </c>
    </row>
    <row r="245" spans="1:11" x14ac:dyDescent="0.25">
      <c r="A245" s="23" t="s">
        <v>62</v>
      </c>
      <c r="B245" s="26" t="s">
        <v>63</v>
      </c>
      <c r="C245" s="26">
        <v>241</v>
      </c>
      <c r="D245" s="29">
        <v>175.15600000000001</v>
      </c>
      <c r="E245" s="1">
        <v>175.15600000000001</v>
      </c>
      <c r="F245" s="29">
        <v>0.32195099999999999</v>
      </c>
      <c r="G245" s="26">
        <v>-1.6784699999999999E-4</v>
      </c>
      <c r="H245" s="29">
        <v>3.1150000000000002</v>
      </c>
      <c r="I245" s="1">
        <v>3.1011500000000001</v>
      </c>
      <c r="J245" s="29">
        <v>4.9768900000000003E-3</v>
      </c>
      <c r="K245" s="26">
        <v>-1.3850700000000001E-2</v>
      </c>
    </row>
    <row r="246" spans="1:11" x14ac:dyDescent="0.25">
      <c r="A246" s="23" t="s">
        <v>62</v>
      </c>
      <c r="B246" s="26" t="s">
        <v>63</v>
      </c>
      <c r="C246" s="26">
        <v>241</v>
      </c>
      <c r="D246" s="29">
        <v>150.68600000000001</v>
      </c>
      <c r="E246" s="1">
        <v>150.68600000000001</v>
      </c>
      <c r="F246" s="29">
        <v>0.27252999999999999</v>
      </c>
      <c r="G246" s="26">
        <v>3.9672900000000002E-4</v>
      </c>
      <c r="H246" s="29">
        <v>3.4729999999999999</v>
      </c>
      <c r="I246" s="1">
        <v>3.4036900000000001</v>
      </c>
      <c r="J246" s="29">
        <v>4.4820299999999997E-3</v>
      </c>
      <c r="K246" s="26">
        <v>-6.9307099999999996E-2</v>
      </c>
    </row>
    <row r="247" spans="1:11" x14ac:dyDescent="0.25">
      <c r="A247" s="23" t="s">
        <v>62</v>
      </c>
      <c r="B247" s="26" t="s">
        <v>63</v>
      </c>
      <c r="C247" s="26">
        <v>241</v>
      </c>
      <c r="D247" s="29">
        <v>125.133</v>
      </c>
      <c r="E247" s="1">
        <v>125.133</v>
      </c>
      <c r="F247" s="29">
        <v>0.19423099999999999</v>
      </c>
      <c r="G247" s="26">
        <v>-1.37329E-4</v>
      </c>
      <c r="H247" s="29">
        <v>4.2300000000000004</v>
      </c>
      <c r="I247" s="1">
        <v>4.2264200000000001</v>
      </c>
      <c r="J247" s="29">
        <v>6.7016200000000001E-3</v>
      </c>
      <c r="K247" s="26">
        <v>-3.57676E-3</v>
      </c>
    </row>
    <row r="248" spans="1:11" x14ac:dyDescent="0.25">
      <c r="A248" s="23" t="s">
        <v>62</v>
      </c>
      <c r="B248" s="26" t="s">
        <v>63</v>
      </c>
      <c r="C248" s="26">
        <v>241</v>
      </c>
      <c r="D248" s="29">
        <v>101.10299999999999</v>
      </c>
      <c r="E248" s="1">
        <v>101.10299999999999</v>
      </c>
      <c r="F248" s="29">
        <v>0.22304499999999999</v>
      </c>
      <c r="G248" s="26">
        <v>1.83105E-4</v>
      </c>
      <c r="H248" s="29">
        <v>5.1680000000000001</v>
      </c>
      <c r="I248" s="1">
        <v>5.1441299999999996</v>
      </c>
      <c r="J248" s="29">
        <v>1.0838199999999999E-2</v>
      </c>
      <c r="K248" s="26">
        <v>-2.3867599999999999E-2</v>
      </c>
    </row>
    <row r="249" spans="1:11" x14ac:dyDescent="0.25">
      <c r="A249" s="23" t="s">
        <v>62</v>
      </c>
      <c r="B249" s="26" t="s">
        <v>63</v>
      </c>
      <c r="C249" s="26">
        <v>241</v>
      </c>
      <c r="D249" s="29">
        <v>74.641000000000005</v>
      </c>
      <c r="E249" s="1">
        <v>74.641099999999994</v>
      </c>
      <c r="F249" s="29">
        <v>0.24780199999999999</v>
      </c>
      <c r="G249" s="26">
        <v>1.37329E-4</v>
      </c>
      <c r="H249" s="29">
        <v>5.7839999999999998</v>
      </c>
      <c r="I249" s="1">
        <v>5.7607499999999998</v>
      </c>
      <c r="J249" s="29">
        <v>5.5569399999999998E-3</v>
      </c>
      <c r="K249" s="26">
        <v>-2.3248700000000001E-2</v>
      </c>
    </row>
    <row r="250" spans="1:11" x14ac:dyDescent="0.25">
      <c r="A250" s="23" t="s">
        <v>62</v>
      </c>
      <c r="B250" s="26" t="s">
        <v>63</v>
      </c>
      <c r="C250" s="26">
        <v>241</v>
      </c>
      <c r="D250" s="29">
        <v>50.262999999999998</v>
      </c>
      <c r="E250" s="1">
        <v>50.262799999999999</v>
      </c>
      <c r="F250" s="29">
        <v>0.12787000000000001</v>
      </c>
      <c r="G250" s="26">
        <v>-2.13623E-4</v>
      </c>
      <c r="H250" s="29">
        <v>6.2880000000000003</v>
      </c>
      <c r="I250" s="1">
        <v>6.2747200000000003</v>
      </c>
      <c r="J250" s="29">
        <v>1.0991300000000001E-2</v>
      </c>
      <c r="K250" s="26">
        <v>-1.3278E-2</v>
      </c>
    </row>
    <row r="251" spans="1:11" x14ac:dyDescent="0.25">
      <c r="A251" s="23" t="s">
        <v>62</v>
      </c>
      <c r="B251" s="26" t="s">
        <v>63</v>
      </c>
      <c r="C251" s="26">
        <v>241</v>
      </c>
      <c r="D251" s="29">
        <v>30.189</v>
      </c>
      <c r="E251" s="1">
        <v>30.188600000000001</v>
      </c>
      <c r="F251" s="29">
        <v>0.15431500000000001</v>
      </c>
      <c r="G251" s="26">
        <v>-3.9672900000000002E-4</v>
      </c>
      <c r="H251" s="29">
        <v>6.2969999999999997</v>
      </c>
      <c r="I251" s="1">
        <v>6.2929300000000001</v>
      </c>
      <c r="J251" s="29">
        <v>1.1770900000000001E-2</v>
      </c>
      <c r="K251" s="26">
        <v>-4.0745699999999996E-3</v>
      </c>
    </row>
    <row r="252" spans="1:11" x14ac:dyDescent="0.25">
      <c r="A252" s="23" t="s">
        <v>62</v>
      </c>
      <c r="B252" s="26" t="s">
        <v>63</v>
      </c>
      <c r="C252" s="26">
        <v>241</v>
      </c>
      <c r="D252" s="29">
        <v>20.015000000000001</v>
      </c>
      <c r="E252" s="1">
        <v>20.0154</v>
      </c>
      <c r="F252" s="29">
        <v>0.17244000000000001</v>
      </c>
      <c r="G252" s="26">
        <v>3.7002600000000002E-4</v>
      </c>
      <c r="H252" s="29">
        <v>5.6879999999999997</v>
      </c>
      <c r="I252" s="1">
        <v>5.6588200000000004</v>
      </c>
      <c r="J252" s="29">
        <v>6.7976499999999997E-3</v>
      </c>
      <c r="K252" s="26">
        <v>-2.9182900000000001E-2</v>
      </c>
    </row>
    <row r="253" spans="1:11" x14ac:dyDescent="0.25">
      <c r="A253" s="23" t="s">
        <v>62</v>
      </c>
      <c r="B253" s="26" t="s">
        <v>63</v>
      </c>
      <c r="C253" s="26">
        <v>241</v>
      </c>
      <c r="D253" s="29">
        <v>10.343</v>
      </c>
      <c r="E253" s="1">
        <v>10.342599999999999</v>
      </c>
      <c r="F253" s="29">
        <v>0.137408</v>
      </c>
      <c r="G253" s="26">
        <v>-3.7384000000000001E-4</v>
      </c>
      <c r="H253" s="29">
        <v>5.6509999999999998</v>
      </c>
      <c r="I253" s="1">
        <v>5.6330099999999996</v>
      </c>
      <c r="J253" s="29">
        <v>9.3550200000000003E-3</v>
      </c>
      <c r="K253" s="26">
        <v>-1.7991500000000001E-2</v>
      </c>
    </row>
    <row r="254" spans="1:11" ht="15.75" thickBot="1" x14ac:dyDescent="0.3">
      <c r="A254" s="24" t="s">
        <v>62</v>
      </c>
      <c r="B254" s="27" t="s">
        <v>63</v>
      </c>
      <c r="C254" s="27">
        <v>241</v>
      </c>
      <c r="D254" s="30">
        <v>5.4279999999999999</v>
      </c>
      <c r="E254" s="21">
        <v>5.42828</v>
      </c>
      <c r="F254" s="30">
        <v>0.21815200000000001</v>
      </c>
      <c r="G254" s="27">
        <v>2.8228800000000001E-4</v>
      </c>
      <c r="H254" s="30">
        <v>5.6420000000000003</v>
      </c>
      <c r="I254" s="21">
        <v>5.6304699999999999</v>
      </c>
      <c r="J254" s="30">
        <v>7.06283E-3</v>
      </c>
      <c r="K254" s="27">
        <v>-1.1531400000000001E-2</v>
      </c>
    </row>
    <row r="255" spans="1:11" ht="15.75" thickBot="1" x14ac:dyDescent="0.3">
      <c r="A255" s="1" t="s">
        <v>9</v>
      </c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22" t="s">
        <v>64</v>
      </c>
      <c r="B256" s="25" t="s">
        <v>65</v>
      </c>
      <c r="C256" s="25">
        <v>241</v>
      </c>
      <c r="D256" s="28">
        <v>1609.8</v>
      </c>
      <c r="E256" s="20">
        <v>1609.8</v>
      </c>
      <c r="F256" s="28">
        <v>0.28643099999999999</v>
      </c>
      <c r="G256" s="25">
        <v>2.4414100000000002E-4</v>
      </c>
      <c r="H256" s="28">
        <v>0.89100000000000001</v>
      </c>
      <c r="I256" s="20">
        <v>0.89789200000000002</v>
      </c>
      <c r="J256" s="28">
        <v>9.4703900000000004E-3</v>
      </c>
      <c r="K256" s="25">
        <v>6.8921399999999997E-3</v>
      </c>
    </row>
    <row r="257" spans="1:11" x14ac:dyDescent="0.25">
      <c r="A257" s="23" t="s">
        <v>64</v>
      </c>
      <c r="B257" s="26" t="s">
        <v>65</v>
      </c>
      <c r="C257" s="26">
        <v>241</v>
      </c>
      <c r="D257" s="29">
        <v>1500.05</v>
      </c>
      <c r="E257" s="1">
        <v>1500.05</v>
      </c>
      <c r="F257" s="29">
        <v>0.208541</v>
      </c>
      <c r="G257" s="26">
        <v>3.6621100000000002E-4</v>
      </c>
      <c r="H257" s="29">
        <v>0.70799999999999996</v>
      </c>
      <c r="I257" s="1">
        <v>0.70078799999999997</v>
      </c>
      <c r="J257" s="29">
        <v>9.5908399999999998E-3</v>
      </c>
      <c r="K257" s="26">
        <v>-7.2116300000000001E-3</v>
      </c>
    </row>
    <row r="258" spans="1:11" x14ac:dyDescent="0.25">
      <c r="A258" s="23" t="s">
        <v>64</v>
      </c>
      <c r="B258" s="26" t="s">
        <v>65</v>
      </c>
      <c r="C258" s="26">
        <v>241</v>
      </c>
      <c r="D258" s="29">
        <v>1249.8800000000001</v>
      </c>
      <c r="E258" s="1">
        <v>1249.8800000000001</v>
      </c>
      <c r="F258" s="29">
        <v>0.20683099999999999</v>
      </c>
      <c r="G258" s="26">
        <v>0</v>
      </c>
      <c r="H258" s="29">
        <v>0.40100000000000002</v>
      </c>
      <c r="I258" s="1">
        <v>0.39579300000000001</v>
      </c>
      <c r="J258" s="29">
        <v>9.6617000000000005E-3</v>
      </c>
      <c r="K258" s="26">
        <v>-5.2074499999999998E-3</v>
      </c>
    </row>
    <row r="259" spans="1:11" x14ac:dyDescent="0.25">
      <c r="A259" s="23" t="s">
        <v>64</v>
      </c>
      <c r="B259" s="26" t="s">
        <v>65</v>
      </c>
      <c r="C259" s="26">
        <v>241</v>
      </c>
      <c r="D259" s="29">
        <v>1000.44</v>
      </c>
      <c r="E259" s="1">
        <v>1000.44</v>
      </c>
      <c r="F259" s="29">
        <v>0.187412</v>
      </c>
      <c r="G259" s="26">
        <v>-6.1035200000000001E-5</v>
      </c>
      <c r="H259" s="29">
        <v>0.23100000000000001</v>
      </c>
      <c r="I259" s="1">
        <v>0.230432</v>
      </c>
      <c r="J259" s="29">
        <v>7.1586499999999999E-3</v>
      </c>
      <c r="K259" s="26">
        <v>-5.6846399999999997E-4</v>
      </c>
    </row>
    <row r="260" spans="1:11" x14ac:dyDescent="0.25">
      <c r="A260" s="23" t="s">
        <v>64</v>
      </c>
      <c r="B260" s="26" t="s">
        <v>65</v>
      </c>
      <c r="C260" s="26">
        <v>241</v>
      </c>
      <c r="D260" s="29">
        <v>750.80100000000004</v>
      </c>
      <c r="E260" s="1">
        <v>750.80100000000004</v>
      </c>
      <c r="F260" s="29">
        <v>0.43601299999999998</v>
      </c>
      <c r="G260" s="26">
        <v>3.0517599999999999E-4</v>
      </c>
      <c r="H260" s="29">
        <v>0.26500000000000001</v>
      </c>
      <c r="I260" s="1">
        <v>0.26536500000000002</v>
      </c>
      <c r="J260" s="29">
        <v>5.9721100000000001E-3</v>
      </c>
      <c r="K260" s="26">
        <v>3.6516800000000002E-4</v>
      </c>
    </row>
    <row r="261" spans="1:11" x14ac:dyDescent="0.25">
      <c r="A261" s="23" t="s">
        <v>64</v>
      </c>
      <c r="B261" s="26" t="s">
        <v>65</v>
      </c>
      <c r="C261" s="26">
        <v>241</v>
      </c>
      <c r="D261" s="29">
        <v>500.14600000000002</v>
      </c>
      <c r="E261" s="1">
        <v>500.14600000000002</v>
      </c>
      <c r="F261" s="29">
        <v>0.31174400000000002</v>
      </c>
      <c r="G261" s="26">
        <v>3.9672900000000002E-4</v>
      </c>
      <c r="H261" s="29">
        <v>0.77100000000000002</v>
      </c>
      <c r="I261" s="1">
        <v>0.762826</v>
      </c>
      <c r="J261" s="29">
        <v>5.7491599999999997E-3</v>
      </c>
      <c r="K261" s="26">
        <v>-8.1743000000000007E-3</v>
      </c>
    </row>
    <row r="262" spans="1:11" x14ac:dyDescent="0.25">
      <c r="A262" s="23" t="s">
        <v>64</v>
      </c>
      <c r="B262" s="26" t="s">
        <v>65</v>
      </c>
      <c r="C262" s="26">
        <v>241</v>
      </c>
      <c r="D262" s="29">
        <v>400.08300000000003</v>
      </c>
      <c r="E262" s="1">
        <v>400.08300000000003</v>
      </c>
      <c r="F262" s="29">
        <v>0.30241099999999999</v>
      </c>
      <c r="G262" s="26">
        <v>1.2207E-4</v>
      </c>
      <c r="H262" s="29">
        <v>1.1950000000000001</v>
      </c>
      <c r="I262" s="1">
        <v>1.19295</v>
      </c>
      <c r="J262" s="29">
        <v>4.5434500000000001E-3</v>
      </c>
      <c r="K262" s="26">
        <v>-2.05398E-3</v>
      </c>
    </row>
    <row r="263" spans="1:11" x14ac:dyDescent="0.25">
      <c r="A263" s="23" t="s">
        <v>64</v>
      </c>
      <c r="B263" s="26" t="s">
        <v>65</v>
      </c>
      <c r="C263" s="26">
        <v>241</v>
      </c>
      <c r="D263" s="29">
        <v>299.94</v>
      </c>
      <c r="E263" s="1">
        <v>299.94</v>
      </c>
      <c r="F263" s="29">
        <v>0.23817099999999999</v>
      </c>
      <c r="G263" s="26">
        <v>-3.3569300000000003E-4</v>
      </c>
      <c r="H263" s="29">
        <v>1.7130000000000001</v>
      </c>
      <c r="I263" s="1">
        <v>1.7082200000000001</v>
      </c>
      <c r="J263" s="29">
        <v>4.9947200000000002E-3</v>
      </c>
      <c r="K263" s="26">
        <v>-4.7801700000000003E-3</v>
      </c>
    </row>
    <row r="264" spans="1:11" x14ac:dyDescent="0.25">
      <c r="A264" s="23" t="s">
        <v>64</v>
      </c>
      <c r="B264" s="26" t="s">
        <v>65</v>
      </c>
      <c r="C264" s="26">
        <v>241</v>
      </c>
      <c r="D264" s="29">
        <v>249.85</v>
      </c>
      <c r="E264" s="1">
        <v>249.85</v>
      </c>
      <c r="F264" s="29">
        <v>0.48114299999999999</v>
      </c>
      <c r="G264" s="26">
        <v>-4.11987E-4</v>
      </c>
      <c r="H264" s="29">
        <v>2.0009999999999999</v>
      </c>
      <c r="I264" s="1">
        <v>1.98706</v>
      </c>
      <c r="J264" s="29">
        <v>5.4958999999999997E-3</v>
      </c>
      <c r="K264" s="26">
        <v>-1.39419E-2</v>
      </c>
    </row>
    <row r="265" spans="1:11" x14ac:dyDescent="0.25">
      <c r="A265" s="23" t="s">
        <v>64</v>
      </c>
      <c r="B265" s="26" t="s">
        <v>65</v>
      </c>
      <c r="C265" s="26">
        <v>241</v>
      </c>
      <c r="D265" s="29">
        <v>200.45400000000001</v>
      </c>
      <c r="E265" s="1">
        <v>200.45400000000001</v>
      </c>
      <c r="F265" s="29">
        <v>0.20599100000000001</v>
      </c>
      <c r="G265" s="26">
        <v>-3.0517599999999999E-4</v>
      </c>
      <c r="H265" s="29">
        <v>2.2970000000000002</v>
      </c>
      <c r="I265" s="1">
        <v>2.3009400000000002</v>
      </c>
      <c r="J265" s="29">
        <v>5.9421099999999996E-3</v>
      </c>
      <c r="K265" s="26">
        <v>3.9379599999999999E-3</v>
      </c>
    </row>
    <row r="266" spans="1:11" x14ac:dyDescent="0.25">
      <c r="A266" s="23" t="s">
        <v>64</v>
      </c>
      <c r="B266" s="26" t="s">
        <v>65</v>
      </c>
      <c r="C266" s="26">
        <v>241</v>
      </c>
      <c r="D266" s="29">
        <v>175.48</v>
      </c>
      <c r="E266" s="1">
        <v>175.48</v>
      </c>
      <c r="F266" s="29">
        <v>0.35923300000000002</v>
      </c>
      <c r="G266" s="26">
        <v>-1.37329E-4</v>
      </c>
      <c r="H266" s="29">
        <v>2.4729999999999999</v>
      </c>
      <c r="I266" s="1">
        <v>2.4552700000000001</v>
      </c>
      <c r="J266" s="29">
        <v>4.9087599999999999E-3</v>
      </c>
      <c r="K266" s="26">
        <v>-1.77345E-2</v>
      </c>
    </row>
    <row r="267" spans="1:11" x14ac:dyDescent="0.25">
      <c r="A267" s="23" t="s">
        <v>64</v>
      </c>
      <c r="B267" s="26" t="s">
        <v>65</v>
      </c>
      <c r="C267" s="26">
        <v>241</v>
      </c>
      <c r="D267" s="29">
        <v>150.04900000000001</v>
      </c>
      <c r="E267" s="1">
        <v>150.04900000000001</v>
      </c>
      <c r="F267" s="29">
        <v>0.187058</v>
      </c>
      <c r="G267" s="26">
        <v>-4.7302200000000003E-4</v>
      </c>
      <c r="H267" s="29">
        <v>3.0920000000000001</v>
      </c>
      <c r="I267" s="1">
        <v>3.1083400000000001</v>
      </c>
      <c r="J267" s="29">
        <v>5.2758900000000001E-3</v>
      </c>
      <c r="K267" s="26">
        <v>1.6344299999999999E-2</v>
      </c>
    </row>
    <row r="268" spans="1:11" x14ac:dyDescent="0.25">
      <c r="A268" s="23" t="s">
        <v>64</v>
      </c>
      <c r="B268" s="26" t="s">
        <v>65</v>
      </c>
      <c r="C268" s="26">
        <v>241</v>
      </c>
      <c r="D268" s="29">
        <v>125.16</v>
      </c>
      <c r="E268" s="1">
        <v>125.16</v>
      </c>
      <c r="F268" s="29">
        <v>0.460781</v>
      </c>
      <c r="G268" s="26">
        <v>-6.1035200000000001E-5</v>
      </c>
      <c r="H268" s="29">
        <v>3.57</v>
      </c>
      <c r="I268" s="1">
        <v>3.5464600000000002</v>
      </c>
      <c r="J268" s="29">
        <v>1.2537299999999999E-2</v>
      </c>
      <c r="K268" s="26">
        <v>-2.3539299999999999E-2</v>
      </c>
    </row>
    <row r="269" spans="1:11" x14ac:dyDescent="0.25">
      <c r="A269" s="23" t="s">
        <v>64</v>
      </c>
      <c r="B269" s="26" t="s">
        <v>65</v>
      </c>
      <c r="C269" s="26">
        <v>241</v>
      </c>
      <c r="D269" s="29">
        <v>100.136</v>
      </c>
      <c r="E269" s="1">
        <v>100.136</v>
      </c>
      <c r="F269" s="29">
        <v>0.21265100000000001</v>
      </c>
      <c r="G269" s="26">
        <v>3.4332299999999998E-4</v>
      </c>
      <c r="H269" s="29">
        <v>5.6660000000000004</v>
      </c>
      <c r="I269" s="1">
        <v>5.7139899999999999</v>
      </c>
      <c r="J269" s="29">
        <v>5.0579800000000001E-3</v>
      </c>
      <c r="K269" s="26">
        <v>4.7991800000000001E-2</v>
      </c>
    </row>
    <row r="270" spans="1:11" x14ac:dyDescent="0.25">
      <c r="A270" s="23" t="s">
        <v>64</v>
      </c>
      <c r="B270" s="26" t="s">
        <v>65</v>
      </c>
      <c r="C270" s="26">
        <v>241</v>
      </c>
      <c r="D270" s="29">
        <v>75.088999999999999</v>
      </c>
      <c r="E270" s="1">
        <v>75.089500000000001</v>
      </c>
      <c r="F270" s="29">
        <v>0.172204</v>
      </c>
      <c r="G270" s="26">
        <v>4.9591100000000003E-4</v>
      </c>
      <c r="H270" s="29">
        <v>6.3440000000000003</v>
      </c>
      <c r="I270" s="1">
        <v>6.3229600000000001</v>
      </c>
      <c r="J270" s="29">
        <v>5.3707E-3</v>
      </c>
      <c r="K270" s="26">
        <v>-2.10371E-2</v>
      </c>
    </row>
    <row r="271" spans="1:11" x14ac:dyDescent="0.25">
      <c r="A271" s="23" t="s">
        <v>64</v>
      </c>
      <c r="B271" s="26" t="s">
        <v>65</v>
      </c>
      <c r="C271" s="26">
        <v>241</v>
      </c>
      <c r="D271" s="29">
        <v>50.249000000000002</v>
      </c>
      <c r="E271" s="1">
        <v>50.249200000000002</v>
      </c>
      <c r="F271" s="29">
        <v>0.12961800000000001</v>
      </c>
      <c r="G271" s="26">
        <v>2.4032599999999999E-4</v>
      </c>
      <c r="H271" s="29">
        <v>6.64</v>
      </c>
      <c r="I271" s="1">
        <v>6.6431899999999997</v>
      </c>
      <c r="J271" s="29">
        <v>9.9554199999999995E-3</v>
      </c>
      <c r="K271" s="26">
        <v>3.1867000000000002E-3</v>
      </c>
    </row>
    <row r="272" spans="1:11" x14ac:dyDescent="0.25">
      <c r="A272" s="23" t="s">
        <v>64</v>
      </c>
      <c r="B272" s="26" t="s">
        <v>65</v>
      </c>
      <c r="C272" s="26">
        <v>241</v>
      </c>
      <c r="D272" s="29">
        <v>30.198</v>
      </c>
      <c r="E272" s="1">
        <v>30.1981</v>
      </c>
      <c r="F272" s="29">
        <v>0.17902299999999999</v>
      </c>
      <c r="G272" s="26">
        <v>1.12534E-4</v>
      </c>
      <c r="H272" s="29">
        <v>6.49</v>
      </c>
      <c r="I272" s="1">
        <v>6.3855000000000004</v>
      </c>
      <c r="J272" s="29">
        <v>8.9191400000000007E-3</v>
      </c>
      <c r="K272" s="26">
        <v>-0.10449799999999999</v>
      </c>
    </row>
    <row r="273" spans="1:11" x14ac:dyDescent="0.25">
      <c r="A273" s="23" t="s">
        <v>64</v>
      </c>
      <c r="B273" s="26" t="s">
        <v>65</v>
      </c>
      <c r="C273" s="26">
        <v>241</v>
      </c>
      <c r="D273" s="29">
        <v>19.951000000000001</v>
      </c>
      <c r="E273" s="1">
        <v>19.9512</v>
      </c>
      <c r="F273" s="29">
        <v>3.6406000000000001E-2</v>
      </c>
      <c r="G273" s="26">
        <v>2.4414100000000002E-4</v>
      </c>
      <c r="H273" s="29">
        <v>5.8540000000000001</v>
      </c>
      <c r="I273" s="1">
        <v>5.8043899999999997</v>
      </c>
      <c r="J273" s="29">
        <v>7.5142200000000003E-3</v>
      </c>
      <c r="K273" s="26">
        <v>-4.9610099999999997E-2</v>
      </c>
    </row>
    <row r="274" spans="1:11" x14ac:dyDescent="0.25">
      <c r="A274" s="23" t="s">
        <v>64</v>
      </c>
      <c r="B274" s="26" t="s">
        <v>65</v>
      </c>
      <c r="C274" s="26">
        <v>241</v>
      </c>
      <c r="D274" s="29">
        <v>9.9689999999999994</v>
      </c>
      <c r="E274" s="1">
        <v>9.9690200000000004</v>
      </c>
      <c r="F274" s="29">
        <v>0.13408800000000001</v>
      </c>
      <c r="G274" s="26">
        <v>1.6212500000000001E-5</v>
      </c>
      <c r="H274" s="29">
        <v>5.7409999999999997</v>
      </c>
      <c r="I274" s="1">
        <v>5.7186899999999996</v>
      </c>
      <c r="J274" s="29">
        <v>7.5453300000000003E-3</v>
      </c>
      <c r="K274" s="26">
        <v>-2.23112E-2</v>
      </c>
    </row>
    <row r="275" spans="1:11" ht="15.75" thickBot="1" x14ac:dyDescent="0.3">
      <c r="A275" s="24" t="s">
        <v>64</v>
      </c>
      <c r="B275" s="27" t="s">
        <v>65</v>
      </c>
      <c r="C275" s="27">
        <v>385</v>
      </c>
      <c r="D275" s="30">
        <v>5.032</v>
      </c>
      <c r="E275" s="21">
        <v>5.0501899999999997</v>
      </c>
      <c r="F275" s="30">
        <v>9.9024600000000004E-2</v>
      </c>
      <c r="G275" s="27">
        <v>1.8189400000000001E-2</v>
      </c>
      <c r="H275" s="30">
        <v>5.742</v>
      </c>
      <c r="I275" s="21">
        <v>5.7107599999999996</v>
      </c>
      <c r="J275" s="30">
        <v>7.0042799999999999E-3</v>
      </c>
      <c r="K275" s="27">
        <v>-3.1244299999999999E-2</v>
      </c>
    </row>
    <row r="276" spans="1:11" ht="15.75" thickBot="1" x14ac:dyDescent="0.3">
      <c r="A276" s="1" t="s">
        <v>9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22" t="s">
        <v>66</v>
      </c>
      <c r="B277" s="25" t="s">
        <v>67</v>
      </c>
      <c r="C277" s="25">
        <v>241</v>
      </c>
      <c r="D277" s="28">
        <v>969.15899999999999</v>
      </c>
      <c r="E277" s="20">
        <v>969.15899999999999</v>
      </c>
      <c r="F277" s="28">
        <v>0.18768299999999999</v>
      </c>
      <c r="G277" s="25">
        <v>-2.4414100000000002E-4</v>
      </c>
      <c r="H277" s="28">
        <v>0.23</v>
      </c>
      <c r="I277" s="20">
        <v>0.21717800000000001</v>
      </c>
      <c r="J277" s="28">
        <v>7.3113300000000004E-3</v>
      </c>
      <c r="K277" s="25">
        <v>-1.2821600000000001E-2</v>
      </c>
    </row>
    <row r="278" spans="1:11" x14ac:dyDescent="0.25">
      <c r="A278" s="23" t="s">
        <v>66</v>
      </c>
      <c r="B278" s="26" t="s">
        <v>67</v>
      </c>
      <c r="C278" s="26">
        <v>241</v>
      </c>
      <c r="D278" s="29">
        <v>750.54700000000003</v>
      </c>
      <c r="E278" s="1">
        <v>750.54700000000003</v>
      </c>
      <c r="F278" s="29">
        <v>8.9919200000000005E-2</v>
      </c>
      <c r="G278" s="26">
        <v>6.1035200000000001E-5</v>
      </c>
      <c r="H278" s="29">
        <v>0.28100000000000003</v>
      </c>
      <c r="I278" s="1">
        <v>0.26348100000000002</v>
      </c>
      <c r="J278" s="29">
        <v>7.4095000000000003E-3</v>
      </c>
      <c r="K278" s="26">
        <v>-1.7518700000000002E-2</v>
      </c>
    </row>
    <row r="279" spans="1:11" x14ac:dyDescent="0.25">
      <c r="A279" s="23" t="s">
        <v>66</v>
      </c>
      <c r="B279" s="26" t="s">
        <v>67</v>
      </c>
      <c r="C279" s="26">
        <v>241</v>
      </c>
      <c r="D279" s="29">
        <v>500.053</v>
      </c>
      <c r="E279" s="1">
        <v>500.053</v>
      </c>
      <c r="F279" s="29">
        <v>0.126582</v>
      </c>
      <c r="G279" s="26">
        <v>-4.8828100000000002E-4</v>
      </c>
      <c r="H279" s="29">
        <v>0.94599999999999995</v>
      </c>
      <c r="I279" s="1">
        <v>0.91620299999999999</v>
      </c>
      <c r="J279" s="29">
        <v>6.7537099999999996E-3</v>
      </c>
      <c r="K279" s="26">
        <v>-2.9796699999999999E-2</v>
      </c>
    </row>
    <row r="280" spans="1:11" x14ac:dyDescent="0.25">
      <c r="A280" s="23" t="s">
        <v>66</v>
      </c>
      <c r="B280" s="26" t="s">
        <v>67</v>
      </c>
      <c r="C280" s="26">
        <v>241</v>
      </c>
      <c r="D280" s="29">
        <v>400.04199999999997</v>
      </c>
      <c r="E280" s="1">
        <v>400.04199999999997</v>
      </c>
      <c r="F280" s="29">
        <v>0.162192</v>
      </c>
      <c r="G280" s="26">
        <v>1.52588E-4</v>
      </c>
      <c r="H280" s="29">
        <v>1.306</v>
      </c>
      <c r="I280" s="1">
        <v>1.2935700000000001</v>
      </c>
      <c r="J280" s="29">
        <v>6.04048E-3</v>
      </c>
      <c r="K280" s="26">
        <v>-1.24273E-2</v>
      </c>
    </row>
    <row r="281" spans="1:11" x14ac:dyDescent="0.25">
      <c r="A281" s="23" t="s">
        <v>66</v>
      </c>
      <c r="B281" s="26" t="s">
        <v>67</v>
      </c>
      <c r="C281" s="26">
        <v>241</v>
      </c>
      <c r="D281" s="29">
        <v>300.20100000000002</v>
      </c>
      <c r="E281" s="1">
        <v>300.20100000000002</v>
      </c>
      <c r="F281" s="29">
        <v>0.25174000000000002</v>
      </c>
      <c r="G281" s="26">
        <v>6.1035200000000001E-5</v>
      </c>
      <c r="H281" s="29">
        <v>2.1640000000000001</v>
      </c>
      <c r="I281" s="1">
        <v>2.1672199999999999</v>
      </c>
      <c r="J281" s="29">
        <v>5.98746E-3</v>
      </c>
      <c r="K281" s="26">
        <v>3.22413E-3</v>
      </c>
    </row>
    <row r="282" spans="1:11" x14ac:dyDescent="0.25">
      <c r="A282" s="23" t="s">
        <v>66</v>
      </c>
      <c r="B282" s="26" t="s">
        <v>67</v>
      </c>
      <c r="C282" s="26">
        <v>241</v>
      </c>
      <c r="D282" s="29">
        <v>250.24600000000001</v>
      </c>
      <c r="E282" s="1">
        <v>250.24600000000001</v>
      </c>
      <c r="F282" s="29">
        <v>0.14927199999999999</v>
      </c>
      <c r="G282" s="26">
        <v>-3.5095200000000002E-4</v>
      </c>
      <c r="H282" s="29">
        <v>2.5059999999999998</v>
      </c>
      <c r="I282" s="1">
        <v>2.5065400000000002</v>
      </c>
      <c r="J282" s="29">
        <v>4.9386899999999999E-3</v>
      </c>
      <c r="K282" s="26">
        <v>5.43594E-4</v>
      </c>
    </row>
    <row r="283" spans="1:11" x14ac:dyDescent="0.25">
      <c r="A283" s="23" t="s">
        <v>66</v>
      </c>
      <c r="B283" s="26" t="s">
        <v>67</v>
      </c>
      <c r="C283" s="26">
        <v>241</v>
      </c>
      <c r="D283" s="29">
        <v>200.42099999999999</v>
      </c>
      <c r="E283" s="1">
        <v>200.42099999999999</v>
      </c>
      <c r="F283" s="29">
        <v>0.105335</v>
      </c>
      <c r="G283" s="26">
        <v>-4.5776399999999999E-4</v>
      </c>
      <c r="H283" s="29">
        <v>2.8479999999999999</v>
      </c>
      <c r="I283" s="1">
        <v>2.8507500000000001</v>
      </c>
      <c r="J283" s="29">
        <v>6.4632200000000004E-3</v>
      </c>
      <c r="K283" s="26">
        <v>2.7468200000000001E-3</v>
      </c>
    </row>
    <row r="284" spans="1:11" x14ac:dyDescent="0.25">
      <c r="A284" s="23" t="s">
        <v>66</v>
      </c>
      <c r="B284" s="26" t="s">
        <v>67</v>
      </c>
      <c r="C284" s="26">
        <v>241</v>
      </c>
      <c r="D284" s="29">
        <v>175.40299999999999</v>
      </c>
      <c r="E284" s="1">
        <v>175.40299999999999</v>
      </c>
      <c r="F284" s="29">
        <v>6.6900100000000004E-2</v>
      </c>
      <c r="G284" s="26">
        <v>-1.52588E-4</v>
      </c>
      <c r="H284" s="29">
        <v>2.9449999999999998</v>
      </c>
      <c r="I284" s="1">
        <v>2.92334</v>
      </c>
      <c r="J284" s="29">
        <v>4.7556100000000004E-3</v>
      </c>
      <c r="K284" s="26">
        <v>-2.16639E-2</v>
      </c>
    </row>
    <row r="285" spans="1:11" x14ac:dyDescent="0.25">
      <c r="A285" s="23" t="s">
        <v>66</v>
      </c>
      <c r="B285" s="26" t="s">
        <v>67</v>
      </c>
      <c r="C285" s="26">
        <v>241</v>
      </c>
      <c r="D285" s="29">
        <v>149.958</v>
      </c>
      <c r="E285" s="1">
        <v>149.958</v>
      </c>
      <c r="F285" s="29">
        <v>8.3545700000000001E-2</v>
      </c>
      <c r="G285" s="26">
        <v>4.27246E-4</v>
      </c>
      <c r="H285" s="29">
        <v>3.2949999999999999</v>
      </c>
      <c r="I285" s="1">
        <v>3.3365399999999998</v>
      </c>
      <c r="J285" s="29">
        <v>4.6965599999999998E-3</v>
      </c>
      <c r="K285" s="26">
        <v>4.1539399999999997E-2</v>
      </c>
    </row>
    <row r="286" spans="1:11" x14ac:dyDescent="0.25">
      <c r="A286" s="23" t="s">
        <v>66</v>
      </c>
      <c r="B286" s="26" t="s">
        <v>67</v>
      </c>
      <c r="C286" s="26">
        <v>241</v>
      </c>
      <c r="D286" s="29">
        <v>124.559</v>
      </c>
      <c r="E286" s="1">
        <v>124.559</v>
      </c>
      <c r="F286" s="29">
        <v>0.18421199999999999</v>
      </c>
      <c r="G286" s="26">
        <v>-2.74658E-4</v>
      </c>
      <c r="H286" s="29">
        <v>3.86</v>
      </c>
      <c r="I286" s="1">
        <v>3.89228</v>
      </c>
      <c r="J286" s="29">
        <v>5.5046799999999996E-3</v>
      </c>
      <c r="K286" s="26">
        <v>3.2278099999999997E-2</v>
      </c>
    </row>
    <row r="287" spans="1:11" x14ac:dyDescent="0.25">
      <c r="A287" s="23" t="s">
        <v>66</v>
      </c>
      <c r="B287" s="26" t="s">
        <v>67</v>
      </c>
      <c r="C287" s="26">
        <v>241</v>
      </c>
      <c r="D287" s="29">
        <v>99.227999999999994</v>
      </c>
      <c r="E287" s="1">
        <v>99.228099999999998</v>
      </c>
      <c r="F287" s="29">
        <v>0.23436000000000001</v>
      </c>
      <c r="G287" s="26">
        <v>9.1552700000000002E-5</v>
      </c>
      <c r="H287" s="29">
        <v>4.923</v>
      </c>
      <c r="I287" s="1">
        <v>4.94902</v>
      </c>
      <c r="J287" s="29">
        <v>1.22992E-2</v>
      </c>
      <c r="K287" s="26">
        <v>2.6020999999999999E-2</v>
      </c>
    </row>
    <row r="288" spans="1:11" x14ac:dyDescent="0.25">
      <c r="A288" s="23" t="s">
        <v>66</v>
      </c>
      <c r="B288" s="26" t="s">
        <v>67</v>
      </c>
      <c r="C288" s="26">
        <v>241</v>
      </c>
      <c r="D288" s="29">
        <v>74.706000000000003</v>
      </c>
      <c r="E288" s="1">
        <v>74.706000000000003</v>
      </c>
      <c r="F288" s="29">
        <v>9.8791599999999993E-2</v>
      </c>
      <c r="G288" s="26">
        <v>-7.6293900000000003E-6</v>
      </c>
      <c r="H288" s="29">
        <v>6.0359999999999996</v>
      </c>
      <c r="I288" s="1">
        <v>6.0856399999999997</v>
      </c>
      <c r="J288" s="29">
        <v>1.1961599999999999E-2</v>
      </c>
      <c r="K288" s="26">
        <v>4.96435E-2</v>
      </c>
    </row>
    <row r="289" spans="1:11" x14ac:dyDescent="0.25">
      <c r="A289" s="23" t="s">
        <v>66</v>
      </c>
      <c r="B289" s="26" t="s">
        <v>67</v>
      </c>
      <c r="C289" s="26">
        <v>241</v>
      </c>
      <c r="D289" s="29">
        <v>49.341999999999999</v>
      </c>
      <c r="E289" s="1">
        <v>49.3416</v>
      </c>
      <c r="F289" s="29">
        <v>8.1197599999999995E-2</v>
      </c>
      <c r="G289" s="26">
        <v>-4.4250499999999999E-4</v>
      </c>
      <c r="H289" s="29">
        <v>6.3129999999999997</v>
      </c>
      <c r="I289" s="1">
        <v>6.3704200000000002</v>
      </c>
      <c r="J289" s="29">
        <v>5.4477600000000003E-3</v>
      </c>
      <c r="K289" s="26">
        <v>5.7418799999999999E-2</v>
      </c>
    </row>
    <row r="290" spans="1:11" x14ac:dyDescent="0.25">
      <c r="A290" s="23" t="s">
        <v>66</v>
      </c>
      <c r="B290" s="26" t="s">
        <v>67</v>
      </c>
      <c r="C290" s="26">
        <v>241</v>
      </c>
      <c r="D290" s="29">
        <v>29.795999999999999</v>
      </c>
      <c r="E290" s="1">
        <v>29.7956</v>
      </c>
      <c r="F290" s="29">
        <v>7.1390599999999999E-2</v>
      </c>
      <c r="G290" s="26">
        <v>-4.4822699999999999E-4</v>
      </c>
      <c r="H290" s="29">
        <v>6.8479999999999999</v>
      </c>
      <c r="I290" s="1">
        <v>6.8397600000000001</v>
      </c>
      <c r="J290" s="29">
        <v>3.6588099999999998E-2</v>
      </c>
      <c r="K290" s="26">
        <v>-8.2407000000000001E-3</v>
      </c>
    </row>
    <row r="291" spans="1:11" x14ac:dyDescent="0.25">
      <c r="A291" s="23" t="s">
        <v>66</v>
      </c>
      <c r="B291" s="26" t="s">
        <v>67</v>
      </c>
      <c r="C291" s="26">
        <v>241</v>
      </c>
      <c r="D291" s="29">
        <v>20.317</v>
      </c>
      <c r="E291" s="1">
        <v>20.3172</v>
      </c>
      <c r="F291" s="29">
        <v>6.3004900000000003E-2</v>
      </c>
      <c r="G291" s="26">
        <v>2.11716E-4</v>
      </c>
      <c r="H291" s="29">
        <v>6.2839999999999998</v>
      </c>
      <c r="I291" s="1">
        <v>6.2819500000000001</v>
      </c>
      <c r="J291" s="29">
        <v>7.9962100000000001E-3</v>
      </c>
      <c r="K291" s="26">
        <v>-2.0499200000000002E-3</v>
      </c>
    </row>
    <row r="292" spans="1:11" x14ac:dyDescent="0.25">
      <c r="A292" s="23" t="s">
        <v>66</v>
      </c>
      <c r="B292" s="26" t="s">
        <v>67</v>
      </c>
      <c r="C292" s="26">
        <v>241</v>
      </c>
      <c r="D292" s="29">
        <v>10.721</v>
      </c>
      <c r="E292" s="1">
        <v>10.720499999999999</v>
      </c>
      <c r="F292" s="29">
        <v>6.7863699999999999E-2</v>
      </c>
      <c r="G292" s="26">
        <v>-4.6443899999999998E-4</v>
      </c>
      <c r="H292" s="29">
        <v>5.7050000000000001</v>
      </c>
      <c r="I292" s="1">
        <v>5.6368799999999997</v>
      </c>
      <c r="J292" s="29">
        <v>7.0330799999999997E-3</v>
      </c>
      <c r="K292" s="26">
        <v>-6.81205E-2</v>
      </c>
    </row>
    <row r="293" spans="1:11" ht="15.75" thickBot="1" x14ac:dyDescent="0.3">
      <c r="A293" s="24" t="s">
        <v>66</v>
      </c>
      <c r="B293" s="27" t="s">
        <v>67</v>
      </c>
      <c r="C293" s="27">
        <v>241</v>
      </c>
      <c r="D293" s="30">
        <v>4.9210000000000003</v>
      </c>
      <c r="E293" s="21">
        <v>4.9208999999999996</v>
      </c>
      <c r="F293" s="30">
        <v>0.16670499999999999</v>
      </c>
      <c r="G293" s="27">
        <v>-9.9659000000000002E-5</v>
      </c>
      <c r="H293" s="30">
        <v>5.6479999999999997</v>
      </c>
      <c r="I293" s="21">
        <v>5.6296999999999997</v>
      </c>
      <c r="J293" s="30">
        <v>7.3514399999999999E-3</v>
      </c>
      <c r="K293" s="27">
        <v>-1.8298600000000002E-2</v>
      </c>
    </row>
    <row r="294" spans="1:11" ht="15.75" thickBot="1" x14ac:dyDescent="0.3">
      <c r="A294" s="1" t="s">
        <v>9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22" t="s">
        <v>68</v>
      </c>
      <c r="B295" s="25" t="s">
        <v>69</v>
      </c>
      <c r="C295" s="25">
        <v>241</v>
      </c>
      <c r="D295" s="28">
        <v>138.61500000000001</v>
      </c>
      <c r="E295" s="20">
        <v>138.61500000000001</v>
      </c>
      <c r="F295" s="28">
        <v>0.154726</v>
      </c>
      <c r="G295" s="25">
        <v>1.52588E-5</v>
      </c>
      <c r="H295" s="28">
        <v>2.8740000000000001</v>
      </c>
      <c r="I295" s="20">
        <v>2.7966299999999999</v>
      </c>
      <c r="J295" s="28">
        <v>5.34105E-3</v>
      </c>
      <c r="K295" s="25">
        <v>-7.7373499999999998E-2</v>
      </c>
    </row>
    <row r="296" spans="1:11" x14ac:dyDescent="0.25">
      <c r="A296" s="23" t="s">
        <v>68</v>
      </c>
      <c r="B296" s="26" t="s">
        <v>69</v>
      </c>
      <c r="C296" s="26">
        <v>241</v>
      </c>
      <c r="D296" s="29">
        <v>124.65300000000001</v>
      </c>
      <c r="E296" s="1">
        <v>124.65300000000001</v>
      </c>
      <c r="F296" s="29">
        <v>8.3179299999999998E-2</v>
      </c>
      <c r="G296" s="26">
        <v>-5.3405800000000003E-5</v>
      </c>
      <c r="H296" s="29">
        <v>2.8940000000000001</v>
      </c>
      <c r="I296" s="1">
        <v>2.8539500000000002</v>
      </c>
      <c r="J296" s="29">
        <v>4.8474299999999998E-3</v>
      </c>
      <c r="K296" s="26">
        <v>-4.0049800000000003E-2</v>
      </c>
    </row>
    <row r="297" spans="1:11" x14ac:dyDescent="0.25">
      <c r="A297" s="23" t="s">
        <v>68</v>
      </c>
      <c r="B297" s="26" t="s">
        <v>69</v>
      </c>
      <c r="C297" s="26">
        <v>241</v>
      </c>
      <c r="D297" s="29">
        <v>100.562</v>
      </c>
      <c r="E297" s="1">
        <v>100.562</v>
      </c>
      <c r="F297" s="29">
        <v>0.248917</v>
      </c>
      <c r="G297" s="26">
        <v>-4.11987E-4</v>
      </c>
      <c r="H297" s="29">
        <v>4.25</v>
      </c>
      <c r="I297" s="1">
        <v>4.3818400000000004</v>
      </c>
      <c r="J297" s="29">
        <v>2.9939400000000001E-2</v>
      </c>
      <c r="K297" s="26">
        <v>0.13184199999999999</v>
      </c>
    </row>
    <row r="298" spans="1:11" x14ac:dyDescent="0.25">
      <c r="A298" s="23" t="s">
        <v>68</v>
      </c>
      <c r="B298" s="26" t="s">
        <v>69</v>
      </c>
      <c r="C298" s="26">
        <v>241</v>
      </c>
      <c r="D298" s="29">
        <v>74.992999999999995</v>
      </c>
      <c r="E298" s="1">
        <v>74.992599999999996</v>
      </c>
      <c r="F298" s="29">
        <v>8.3091499999999999E-2</v>
      </c>
      <c r="G298" s="26">
        <v>-3.7384000000000001E-4</v>
      </c>
      <c r="H298" s="29">
        <v>5.4119999999999999</v>
      </c>
      <c r="I298" s="1">
        <v>5.3785600000000002</v>
      </c>
      <c r="J298" s="29">
        <v>4.9570999999999999E-3</v>
      </c>
      <c r="K298" s="26">
        <v>-3.3443899999999999E-2</v>
      </c>
    </row>
    <row r="299" spans="1:11" x14ac:dyDescent="0.25">
      <c r="A299" s="23" t="s">
        <v>68</v>
      </c>
      <c r="B299" s="26" t="s">
        <v>69</v>
      </c>
      <c r="C299" s="26">
        <v>241</v>
      </c>
      <c r="D299" s="29">
        <v>50.24</v>
      </c>
      <c r="E299" s="1">
        <v>50.240400000000001</v>
      </c>
      <c r="F299" s="29">
        <v>0.14908299999999999</v>
      </c>
      <c r="G299" s="26">
        <v>3.5476699999999997E-4</v>
      </c>
      <c r="H299" s="29">
        <v>6.3339999999999996</v>
      </c>
      <c r="I299" s="1">
        <v>6.3666</v>
      </c>
      <c r="J299" s="29">
        <v>5.8051500000000002E-3</v>
      </c>
      <c r="K299" s="26">
        <v>3.2597500000000001E-2</v>
      </c>
    </row>
    <row r="300" spans="1:11" x14ac:dyDescent="0.25">
      <c r="A300" s="23" t="s">
        <v>68</v>
      </c>
      <c r="B300" s="26" t="s">
        <v>69</v>
      </c>
      <c r="C300" s="26">
        <v>241</v>
      </c>
      <c r="D300" s="29">
        <v>30.859000000000002</v>
      </c>
      <c r="E300" s="1">
        <v>30.859400000000001</v>
      </c>
      <c r="F300" s="29">
        <v>8.82463E-2</v>
      </c>
      <c r="G300" s="26">
        <v>3.7384000000000001E-4</v>
      </c>
      <c r="H300" s="29">
        <v>6.7320000000000002</v>
      </c>
      <c r="I300" s="1">
        <v>6.7506300000000001</v>
      </c>
      <c r="J300" s="29">
        <v>6.8702499999999996E-3</v>
      </c>
      <c r="K300" s="26">
        <v>1.8631000000000002E-2</v>
      </c>
    </row>
    <row r="301" spans="1:11" x14ac:dyDescent="0.25">
      <c r="A301" s="23" t="s">
        <v>68</v>
      </c>
      <c r="B301" s="26" t="s">
        <v>69</v>
      </c>
      <c r="C301" s="26">
        <v>241</v>
      </c>
      <c r="D301" s="29">
        <v>20.233000000000001</v>
      </c>
      <c r="E301" s="1">
        <v>20.233000000000001</v>
      </c>
      <c r="F301" s="29">
        <v>0.10234500000000001</v>
      </c>
      <c r="G301" s="26">
        <v>4.1961700000000002E-5</v>
      </c>
      <c r="H301" s="29">
        <v>6.726</v>
      </c>
      <c r="I301" s="1">
        <v>6.5400999999999998</v>
      </c>
      <c r="J301" s="29">
        <v>4.9025699999999998E-2</v>
      </c>
      <c r="K301" s="26">
        <v>-0.18590000000000001</v>
      </c>
    </row>
    <row r="302" spans="1:11" ht="15.75" thickBot="1" x14ac:dyDescent="0.3">
      <c r="A302" s="24" t="s">
        <v>68</v>
      </c>
      <c r="B302" s="27" t="s">
        <v>69</v>
      </c>
      <c r="C302" s="27">
        <v>241</v>
      </c>
      <c r="D302" s="30">
        <v>10.026</v>
      </c>
      <c r="E302" s="21">
        <v>10.0261</v>
      </c>
      <c r="F302" s="30">
        <v>6.31549E-2</v>
      </c>
      <c r="G302" s="27">
        <v>1.41144E-4</v>
      </c>
      <c r="H302" s="30">
        <v>5.8879999999999999</v>
      </c>
      <c r="I302" s="21">
        <v>5.8021500000000001</v>
      </c>
      <c r="J302" s="30">
        <v>8.6965600000000007E-3</v>
      </c>
      <c r="K302" s="27">
        <v>-8.5846400000000003E-2</v>
      </c>
    </row>
    <row r="303" spans="1:11" ht="15.75" thickBot="1" x14ac:dyDescent="0.3">
      <c r="A303" s="1" t="s">
        <v>9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22" t="s">
        <v>70</v>
      </c>
      <c r="B304" s="25" t="s">
        <v>71</v>
      </c>
      <c r="C304" s="25">
        <v>241</v>
      </c>
      <c r="D304" s="28">
        <v>91.147000000000006</v>
      </c>
      <c r="E304" s="20">
        <v>91.146900000000002</v>
      </c>
      <c r="F304" s="28">
        <v>0.121854</v>
      </c>
      <c r="G304" s="25">
        <v>-9.9182099999999994E-5</v>
      </c>
      <c r="H304" s="28">
        <v>2.6080000000000001</v>
      </c>
      <c r="I304" s="20">
        <v>2.7850199999999998</v>
      </c>
      <c r="J304" s="28">
        <v>5.27649E-3</v>
      </c>
      <c r="K304" s="25">
        <v>0.17701600000000001</v>
      </c>
    </row>
    <row r="305" spans="1:11" x14ac:dyDescent="0.25">
      <c r="A305" s="23" t="s">
        <v>70</v>
      </c>
      <c r="B305" s="26" t="s">
        <v>71</v>
      </c>
      <c r="C305" s="26">
        <v>241</v>
      </c>
      <c r="D305" s="29">
        <v>75.13</v>
      </c>
      <c r="E305" s="1">
        <v>75.130399999999995</v>
      </c>
      <c r="F305" s="29">
        <v>0.19628799999999999</v>
      </c>
      <c r="G305" s="26">
        <v>4.19617E-4</v>
      </c>
      <c r="H305" s="29">
        <v>2.2170000000000001</v>
      </c>
      <c r="I305" s="1">
        <v>2.22363</v>
      </c>
      <c r="J305" s="29">
        <v>5.1171200000000002E-3</v>
      </c>
      <c r="K305" s="26">
        <v>6.6266099999999998E-3</v>
      </c>
    </row>
    <row r="306" spans="1:11" x14ac:dyDescent="0.25">
      <c r="A306" s="23" t="s">
        <v>70</v>
      </c>
      <c r="B306" s="26" t="s">
        <v>71</v>
      </c>
      <c r="C306" s="26">
        <v>241</v>
      </c>
      <c r="D306" s="29">
        <v>50.198999999999998</v>
      </c>
      <c r="E306" s="1">
        <v>50.199199999999998</v>
      </c>
      <c r="F306" s="29">
        <v>0.131297</v>
      </c>
      <c r="G306" s="26">
        <v>2.0599400000000001E-4</v>
      </c>
      <c r="H306" s="29">
        <v>2.8769999999999998</v>
      </c>
      <c r="I306" s="1">
        <v>2.9507300000000001</v>
      </c>
      <c r="J306" s="29">
        <v>8.2813599999999998E-3</v>
      </c>
      <c r="K306" s="26">
        <v>7.3730199999999996E-2</v>
      </c>
    </row>
    <row r="307" spans="1:11" x14ac:dyDescent="0.25">
      <c r="A307" s="23" t="s">
        <v>70</v>
      </c>
      <c r="B307" s="26" t="s">
        <v>71</v>
      </c>
      <c r="C307" s="26">
        <v>241</v>
      </c>
      <c r="D307" s="29">
        <v>29.989000000000001</v>
      </c>
      <c r="E307" s="1">
        <v>29.988900000000001</v>
      </c>
      <c r="F307" s="29">
        <v>0.109321</v>
      </c>
      <c r="G307" s="26">
        <v>-1.16348E-4</v>
      </c>
      <c r="H307" s="29">
        <v>4.51</v>
      </c>
      <c r="I307" s="1">
        <v>4.6659800000000002</v>
      </c>
      <c r="J307" s="29">
        <v>1.11907E-2</v>
      </c>
      <c r="K307" s="26">
        <v>0.155975</v>
      </c>
    </row>
    <row r="308" spans="1:11" x14ac:dyDescent="0.25">
      <c r="A308" s="23" t="s">
        <v>70</v>
      </c>
      <c r="B308" s="26" t="s">
        <v>71</v>
      </c>
      <c r="C308" s="26">
        <v>241</v>
      </c>
      <c r="D308" s="29">
        <v>20.280999999999999</v>
      </c>
      <c r="E308" s="1">
        <v>20.2807</v>
      </c>
      <c r="F308" s="29">
        <v>0.10881399999999999</v>
      </c>
      <c r="G308" s="26">
        <v>-2.5749200000000001E-4</v>
      </c>
      <c r="H308" s="29">
        <v>5.2919999999999998</v>
      </c>
      <c r="I308" s="1">
        <v>5.3054300000000003</v>
      </c>
      <c r="J308" s="29">
        <v>5.8541299999999999E-3</v>
      </c>
      <c r="K308" s="26">
        <v>1.3427700000000001E-2</v>
      </c>
    </row>
    <row r="309" spans="1:11" x14ac:dyDescent="0.25">
      <c r="A309" s="23" t="s">
        <v>70</v>
      </c>
      <c r="B309" s="26" t="s">
        <v>71</v>
      </c>
      <c r="C309" s="26">
        <v>241</v>
      </c>
      <c r="D309" s="29">
        <v>9.8670000000000009</v>
      </c>
      <c r="E309" s="1">
        <v>9.8673099999999998</v>
      </c>
      <c r="F309" s="29">
        <v>0.13756299999999999</v>
      </c>
      <c r="G309" s="26">
        <v>3.0708299999999999E-4</v>
      </c>
      <c r="H309" s="29">
        <v>6.1790000000000003</v>
      </c>
      <c r="I309" s="1">
        <v>6.1038800000000002</v>
      </c>
      <c r="J309" s="29">
        <v>1.00315E-2</v>
      </c>
      <c r="K309" s="26">
        <v>-7.5120400000000004E-2</v>
      </c>
    </row>
    <row r="310" spans="1:11" ht="15.75" thickBot="1" x14ac:dyDescent="0.3">
      <c r="A310" s="24" t="s">
        <v>70</v>
      </c>
      <c r="B310" s="27" t="s">
        <v>71</v>
      </c>
      <c r="C310" s="27">
        <v>286</v>
      </c>
      <c r="D310" s="30">
        <v>4.8559999999999999</v>
      </c>
      <c r="E310" s="21">
        <v>4.9068500000000004</v>
      </c>
      <c r="F310" s="30">
        <v>0.11532299999999999</v>
      </c>
      <c r="G310" s="27">
        <v>5.0846099999999998E-2</v>
      </c>
      <c r="H310" s="30">
        <v>6.2060000000000004</v>
      </c>
      <c r="I310" s="21">
        <v>6.2136300000000002</v>
      </c>
      <c r="J310" s="30">
        <v>1.35738E-2</v>
      </c>
      <c r="K310" s="27">
        <v>7.6293899999999998E-3</v>
      </c>
    </row>
    <row r="311" spans="1:11" ht="15.75" thickBot="1" x14ac:dyDescent="0.3">
      <c r="A311" s="1" t="s">
        <v>9</v>
      </c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22" t="s">
        <v>72</v>
      </c>
      <c r="B312" s="25" t="s">
        <v>73</v>
      </c>
      <c r="C312" s="25">
        <v>241</v>
      </c>
      <c r="D312" s="28">
        <v>1040.4000000000001</v>
      </c>
      <c r="E312" s="20">
        <v>1040.4000000000001</v>
      </c>
      <c r="F312" s="28">
        <v>0.69106999999999996</v>
      </c>
      <c r="G312" s="25">
        <v>4.8828100000000002E-4</v>
      </c>
      <c r="H312" s="28">
        <v>0.26</v>
      </c>
      <c r="I312" s="20">
        <v>0.25373000000000001</v>
      </c>
      <c r="J312" s="28">
        <v>9.44446E-3</v>
      </c>
      <c r="K312" s="25">
        <v>-6.2696899999999996E-3</v>
      </c>
    </row>
    <row r="313" spans="1:11" x14ac:dyDescent="0.25">
      <c r="A313" s="23" t="s">
        <v>72</v>
      </c>
      <c r="B313" s="26" t="s">
        <v>73</v>
      </c>
      <c r="C313" s="26">
        <v>241</v>
      </c>
      <c r="D313" s="29">
        <v>749.93600000000004</v>
      </c>
      <c r="E313" s="1">
        <v>749.93600000000004</v>
      </c>
      <c r="F313" s="29">
        <v>9.3685900000000003E-2</v>
      </c>
      <c r="G313" s="26">
        <v>-1.83105E-4</v>
      </c>
      <c r="H313" s="29">
        <v>0.27600000000000002</v>
      </c>
      <c r="I313" s="1">
        <v>0.267183</v>
      </c>
      <c r="J313" s="29">
        <v>7.8703000000000002E-3</v>
      </c>
      <c r="K313" s="26">
        <v>-8.8174299999999994E-3</v>
      </c>
    </row>
    <row r="314" spans="1:11" x14ac:dyDescent="0.25">
      <c r="A314" s="23" t="s">
        <v>72</v>
      </c>
      <c r="B314" s="26" t="s">
        <v>73</v>
      </c>
      <c r="C314" s="26">
        <v>241</v>
      </c>
      <c r="D314" s="29">
        <v>499.98599999999999</v>
      </c>
      <c r="E314" s="1">
        <v>499.98599999999999</v>
      </c>
      <c r="F314" s="29">
        <v>0.30588799999999999</v>
      </c>
      <c r="G314" s="26">
        <v>1.2207E-4</v>
      </c>
      <c r="H314" s="29">
        <v>0.82599999999999996</v>
      </c>
      <c r="I314" s="1">
        <v>0.78407099999999996</v>
      </c>
      <c r="J314" s="29">
        <v>7.39363E-3</v>
      </c>
      <c r="K314" s="26">
        <v>-4.1929399999999999E-2</v>
      </c>
    </row>
    <row r="315" spans="1:11" x14ac:dyDescent="0.25">
      <c r="A315" s="23" t="s">
        <v>72</v>
      </c>
      <c r="B315" s="26" t="s">
        <v>73</v>
      </c>
      <c r="C315" s="26">
        <v>241</v>
      </c>
      <c r="D315" s="29">
        <v>400.488</v>
      </c>
      <c r="E315" s="1">
        <v>400.488</v>
      </c>
      <c r="F315" s="29">
        <v>0.236457</v>
      </c>
      <c r="G315" s="26">
        <v>-2.74658E-4</v>
      </c>
      <c r="H315" s="29">
        <v>1.2410000000000001</v>
      </c>
      <c r="I315" s="1">
        <v>1.2400500000000001</v>
      </c>
      <c r="J315" s="29">
        <v>4.9331000000000002E-3</v>
      </c>
      <c r="K315" s="26">
        <v>-9.5438999999999995E-4</v>
      </c>
    </row>
    <row r="316" spans="1:11" x14ac:dyDescent="0.25">
      <c r="A316" s="23" t="s">
        <v>72</v>
      </c>
      <c r="B316" s="26" t="s">
        <v>73</v>
      </c>
      <c r="C316" s="26">
        <v>241</v>
      </c>
      <c r="D316" s="29">
        <v>300.18</v>
      </c>
      <c r="E316" s="1">
        <v>300.18</v>
      </c>
      <c r="F316" s="29">
        <v>0.171205</v>
      </c>
      <c r="G316" s="26">
        <v>-3.9672900000000002E-4</v>
      </c>
      <c r="H316" s="29">
        <v>1.778</v>
      </c>
      <c r="I316" s="1">
        <v>1.7742199999999999</v>
      </c>
      <c r="J316" s="29">
        <v>5.7631599999999998E-3</v>
      </c>
      <c r="K316" s="26">
        <v>-3.78013E-3</v>
      </c>
    </row>
    <row r="317" spans="1:11" x14ac:dyDescent="0.25">
      <c r="A317" s="23" t="s">
        <v>72</v>
      </c>
      <c r="B317" s="26" t="s">
        <v>73</v>
      </c>
      <c r="C317" s="26">
        <v>241</v>
      </c>
      <c r="D317" s="29">
        <v>250.10599999999999</v>
      </c>
      <c r="E317" s="1">
        <v>250.10599999999999</v>
      </c>
      <c r="F317" s="29">
        <v>0.42657699999999998</v>
      </c>
      <c r="G317" s="26">
        <v>3.0517599999999999E-4</v>
      </c>
      <c r="H317" s="29">
        <v>2.21</v>
      </c>
      <c r="I317" s="1">
        <v>2.2058300000000002</v>
      </c>
      <c r="J317" s="29">
        <v>5.03185E-3</v>
      </c>
      <c r="K317" s="26">
        <v>-4.1742300000000001E-3</v>
      </c>
    </row>
    <row r="318" spans="1:11" x14ac:dyDescent="0.25">
      <c r="A318" s="23" t="s">
        <v>72</v>
      </c>
      <c r="B318" s="26" t="s">
        <v>73</v>
      </c>
      <c r="C318" s="26">
        <v>241</v>
      </c>
      <c r="D318" s="29">
        <v>200.01300000000001</v>
      </c>
      <c r="E318" s="1">
        <v>200.01300000000001</v>
      </c>
      <c r="F318" s="29">
        <v>0.423126</v>
      </c>
      <c r="G318" s="26">
        <v>1.52588E-5</v>
      </c>
      <c r="H318" s="29">
        <v>2.6429999999999998</v>
      </c>
      <c r="I318" s="1">
        <v>2.6420599999999999</v>
      </c>
      <c r="J318" s="29">
        <v>5.9672900000000001E-3</v>
      </c>
      <c r="K318" s="26">
        <v>-9.3769999999999997E-4</v>
      </c>
    </row>
    <row r="319" spans="1:11" x14ac:dyDescent="0.25">
      <c r="A319" s="23" t="s">
        <v>72</v>
      </c>
      <c r="B319" s="26" t="s">
        <v>73</v>
      </c>
      <c r="C319" s="26">
        <v>241</v>
      </c>
      <c r="D319" s="29">
        <v>175.20599999999999</v>
      </c>
      <c r="E319" s="1">
        <v>175.20599999999999</v>
      </c>
      <c r="F319" s="29">
        <v>9.0847600000000001E-2</v>
      </c>
      <c r="G319" s="26">
        <v>4.4250499999999999E-4</v>
      </c>
      <c r="H319" s="29">
        <v>2.7509999999999999</v>
      </c>
      <c r="I319" s="1">
        <v>2.7561499999999999</v>
      </c>
      <c r="J319" s="29">
        <v>5.9292099999999999E-3</v>
      </c>
      <c r="K319" s="26">
        <v>5.15366E-3</v>
      </c>
    </row>
    <row r="320" spans="1:11" x14ac:dyDescent="0.25">
      <c r="A320" s="23" t="s">
        <v>72</v>
      </c>
      <c r="B320" s="26" t="s">
        <v>73</v>
      </c>
      <c r="C320" s="26">
        <v>241</v>
      </c>
      <c r="D320" s="29">
        <v>149.96799999999999</v>
      </c>
      <c r="E320" s="1">
        <v>149.96799999999999</v>
      </c>
      <c r="F320" s="29">
        <v>0.19972899999999999</v>
      </c>
      <c r="G320" s="26">
        <v>-1.37329E-4</v>
      </c>
      <c r="H320" s="29">
        <v>3.335</v>
      </c>
      <c r="I320" s="1">
        <v>3.4044300000000001</v>
      </c>
      <c r="J320" s="29">
        <v>5.1981500000000003E-3</v>
      </c>
      <c r="K320" s="26">
        <v>6.9427299999999997E-2</v>
      </c>
    </row>
    <row r="321" spans="1:11" x14ac:dyDescent="0.25">
      <c r="A321" s="23" t="s">
        <v>72</v>
      </c>
      <c r="B321" s="26" t="s">
        <v>73</v>
      </c>
      <c r="C321" s="26">
        <v>241</v>
      </c>
      <c r="D321" s="29">
        <v>125.00700000000001</v>
      </c>
      <c r="E321" s="1">
        <v>125.00700000000001</v>
      </c>
      <c r="F321" s="29">
        <v>0.27660000000000001</v>
      </c>
      <c r="G321" s="26">
        <v>2.5177000000000001E-4</v>
      </c>
      <c r="H321" s="29">
        <v>3.7759999999999998</v>
      </c>
      <c r="I321" s="1">
        <v>3.7976000000000001</v>
      </c>
      <c r="J321" s="29">
        <v>6.56435E-3</v>
      </c>
      <c r="K321" s="26">
        <v>2.1601700000000001E-2</v>
      </c>
    </row>
    <row r="322" spans="1:11" x14ac:dyDescent="0.25">
      <c r="A322" s="23" t="s">
        <v>72</v>
      </c>
      <c r="B322" s="26" t="s">
        <v>73</v>
      </c>
      <c r="C322" s="26">
        <v>241</v>
      </c>
      <c r="D322" s="29">
        <v>99.918999999999997</v>
      </c>
      <c r="E322" s="1">
        <v>99.919200000000004</v>
      </c>
      <c r="F322" s="29">
        <v>0.28285700000000003</v>
      </c>
      <c r="G322" s="26">
        <v>1.52588E-4</v>
      </c>
      <c r="H322" s="29">
        <v>4.2910000000000004</v>
      </c>
      <c r="I322" s="1">
        <v>4.30762</v>
      </c>
      <c r="J322" s="29">
        <v>6.0685899999999996E-3</v>
      </c>
      <c r="K322" s="26">
        <v>1.6622499999999998E-2</v>
      </c>
    </row>
    <row r="323" spans="1:11" x14ac:dyDescent="0.25">
      <c r="A323" s="23" t="s">
        <v>72</v>
      </c>
      <c r="B323" s="26" t="s">
        <v>73</v>
      </c>
      <c r="C323" s="26">
        <v>241</v>
      </c>
      <c r="D323" s="29">
        <v>75.009</v>
      </c>
      <c r="E323" s="1">
        <v>75.008899999999997</v>
      </c>
      <c r="F323" s="29">
        <v>0.153193</v>
      </c>
      <c r="G323" s="26">
        <v>-1.2207E-4</v>
      </c>
      <c r="H323" s="29">
        <v>4.9459999999999997</v>
      </c>
      <c r="I323" s="1">
        <v>5.1013700000000002</v>
      </c>
      <c r="J323" s="29">
        <v>5.7619899999999998E-3</v>
      </c>
      <c r="K323" s="26">
        <v>0.15536900000000001</v>
      </c>
    </row>
    <row r="324" spans="1:11" x14ac:dyDescent="0.25">
      <c r="A324" s="23" t="s">
        <v>72</v>
      </c>
      <c r="B324" s="26" t="s">
        <v>73</v>
      </c>
      <c r="C324" s="26">
        <v>241</v>
      </c>
      <c r="D324" s="29">
        <v>50.024000000000001</v>
      </c>
      <c r="E324" s="1">
        <v>50.023600000000002</v>
      </c>
      <c r="F324" s="29">
        <v>0.28961199999999998</v>
      </c>
      <c r="G324" s="26">
        <v>-3.9672900000000002E-4</v>
      </c>
      <c r="H324" s="29">
        <v>6.0389999999999997</v>
      </c>
      <c r="I324" s="1">
        <v>6.0401199999999999</v>
      </c>
      <c r="J324" s="29">
        <v>1.04639E-2</v>
      </c>
      <c r="K324" s="26">
        <v>1.1243799999999999E-3</v>
      </c>
    </row>
    <row r="325" spans="1:11" x14ac:dyDescent="0.25">
      <c r="A325" s="23" t="s">
        <v>72</v>
      </c>
      <c r="B325" s="26" t="s">
        <v>73</v>
      </c>
      <c r="C325" s="26">
        <v>241</v>
      </c>
      <c r="D325" s="29">
        <v>30.091000000000001</v>
      </c>
      <c r="E325" s="1">
        <v>30.090699999999998</v>
      </c>
      <c r="F325" s="29">
        <v>0.17597299999999999</v>
      </c>
      <c r="G325" s="26">
        <v>-3.1852699999999998E-4</v>
      </c>
      <c r="H325" s="29">
        <v>6.8940000000000001</v>
      </c>
      <c r="I325" s="1">
        <v>7.0208000000000004</v>
      </c>
      <c r="J325" s="29">
        <v>7.4633599999999996E-3</v>
      </c>
      <c r="K325" s="26">
        <v>0.126801</v>
      </c>
    </row>
    <row r="326" spans="1:11" x14ac:dyDescent="0.25">
      <c r="A326" s="23" t="s">
        <v>72</v>
      </c>
      <c r="B326" s="26" t="s">
        <v>73</v>
      </c>
      <c r="C326" s="26">
        <v>241</v>
      </c>
      <c r="D326" s="29">
        <v>20.033000000000001</v>
      </c>
      <c r="E326" s="1">
        <v>20.033000000000001</v>
      </c>
      <c r="F326" s="29">
        <v>0.170714</v>
      </c>
      <c r="G326" s="26">
        <v>1.90735E-5</v>
      </c>
      <c r="H326" s="29">
        <v>6.2549999999999999</v>
      </c>
      <c r="I326" s="1">
        <v>5.8293699999999999</v>
      </c>
      <c r="J326" s="29">
        <v>1.30691E-2</v>
      </c>
      <c r="K326" s="26">
        <v>-0.42562699999999998</v>
      </c>
    </row>
    <row r="327" spans="1:11" x14ac:dyDescent="0.25">
      <c r="A327" s="23" t="s">
        <v>72</v>
      </c>
      <c r="B327" s="26" t="s">
        <v>73</v>
      </c>
      <c r="C327" s="26">
        <v>241</v>
      </c>
      <c r="D327" s="29">
        <v>9.9649999999999999</v>
      </c>
      <c r="E327" s="1">
        <v>9.9649199999999993</v>
      </c>
      <c r="F327" s="29">
        <v>0.106681</v>
      </c>
      <c r="G327" s="26">
        <v>-7.9154999999999997E-5</v>
      </c>
      <c r="H327" s="29">
        <v>5.7480000000000002</v>
      </c>
      <c r="I327" s="1">
        <v>5.70967</v>
      </c>
      <c r="J327" s="29">
        <v>6.76926E-3</v>
      </c>
      <c r="K327" s="26">
        <v>-3.8331999999999998E-2</v>
      </c>
    </row>
    <row r="328" spans="1:11" ht="15.75" thickBot="1" x14ac:dyDescent="0.3">
      <c r="A328" s="24" t="s">
        <v>72</v>
      </c>
      <c r="B328" s="27" t="s">
        <v>73</v>
      </c>
      <c r="C328" s="27">
        <v>298</v>
      </c>
      <c r="D328" s="30">
        <v>4.7990000000000004</v>
      </c>
      <c r="E328" s="21">
        <v>4.9125800000000002</v>
      </c>
      <c r="F328" s="30">
        <v>0.18987499999999999</v>
      </c>
      <c r="G328" s="27">
        <v>0.113581</v>
      </c>
      <c r="H328" s="30">
        <v>5.7430000000000003</v>
      </c>
      <c r="I328" s="21">
        <v>5.7164400000000004</v>
      </c>
      <c r="J328" s="30">
        <v>6.4977100000000003E-3</v>
      </c>
      <c r="K328" s="27">
        <v>-2.6560299999999998E-2</v>
      </c>
    </row>
    <row r="329" spans="1:11" ht="15.75" thickBot="1" x14ac:dyDescent="0.3">
      <c r="A329" s="1" t="s">
        <v>9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22" t="s">
        <v>74</v>
      </c>
      <c r="B330" s="25" t="s">
        <v>75</v>
      </c>
      <c r="C330" s="25">
        <v>241</v>
      </c>
      <c r="D330" s="28">
        <v>2214.1999999999998</v>
      </c>
      <c r="E330" s="20">
        <v>2214.1999999999998</v>
      </c>
      <c r="F330" s="28">
        <v>0.25394800000000001</v>
      </c>
      <c r="G330" s="25">
        <v>-2.4414100000000002E-4</v>
      </c>
      <c r="H330" s="28">
        <v>1.554</v>
      </c>
      <c r="I330" s="20">
        <v>1.54776</v>
      </c>
      <c r="J330" s="28">
        <v>1.50349E-2</v>
      </c>
      <c r="K330" s="25">
        <v>-6.2365500000000004E-3</v>
      </c>
    </row>
    <row r="331" spans="1:11" x14ac:dyDescent="0.25">
      <c r="A331" s="23" t="s">
        <v>74</v>
      </c>
      <c r="B331" s="26" t="s">
        <v>75</v>
      </c>
      <c r="C331" s="26">
        <v>241</v>
      </c>
      <c r="D331" s="29">
        <v>1500.83</v>
      </c>
      <c r="E331" s="1">
        <v>1500.83</v>
      </c>
      <c r="F331" s="29">
        <v>0.52725599999999995</v>
      </c>
      <c r="G331" s="26">
        <v>-2.4414100000000002E-4</v>
      </c>
      <c r="H331" s="29">
        <v>0.64700000000000002</v>
      </c>
      <c r="I331" s="1">
        <v>0.65177200000000002</v>
      </c>
      <c r="J331" s="29">
        <v>9.1242500000000004E-3</v>
      </c>
      <c r="K331" s="26">
        <v>4.7717699999999998E-3</v>
      </c>
    </row>
    <row r="332" spans="1:11" x14ac:dyDescent="0.25">
      <c r="A332" s="23" t="s">
        <v>74</v>
      </c>
      <c r="B332" s="26" t="s">
        <v>75</v>
      </c>
      <c r="C332" s="26">
        <v>215</v>
      </c>
      <c r="D332" s="29">
        <v>1248.58</v>
      </c>
      <c r="E332" s="1">
        <v>1248.33</v>
      </c>
      <c r="F332" s="29">
        <v>1.2127699999999999</v>
      </c>
      <c r="G332" s="26">
        <v>-0.25</v>
      </c>
      <c r="H332" s="29">
        <v>0.33400000000000002</v>
      </c>
      <c r="I332" s="1">
        <v>0.33811600000000003</v>
      </c>
      <c r="J332" s="29">
        <v>9.6775300000000002E-3</v>
      </c>
      <c r="K332" s="26">
        <v>4.1162999999999998E-3</v>
      </c>
    </row>
    <row r="333" spans="1:11" x14ac:dyDescent="0.25">
      <c r="A333" s="23" t="s">
        <v>74</v>
      </c>
      <c r="B333" s="26" t="s">
        <v>75</v>
      </c>
      <c r="C333" s="26">
        <v>241</v>
      </c>
      <c r="D333" s="29">
        <v>1000.57</v>
      </c>
      <c r="E333" s="1">
        <v>1000.57</v>
      </c>
      <c r="F333" s="29">
        <v>0.76532199999999995</v>
      </c>
      <c r="G333" s="26">
        <v>1.83105E-4</v>
      </c>
      <c r="H333" s="29">
        <v>0.25900000000000001</v>
      </c>
      <c r="I333" s="1">
        <v>0.244398</v>
      </c>
      <c r="J333" s="29">
        <v>5.6898199999999999E-3</v>
      </c>
      <c r="K333" s="26">
        <v>-1.46017E-2</v>
      </c>
    </row>
    <row r="334" spans="1:11" x14ac:dyDescent="0.25">
      <c r="A334" s="23" t="s">
        <v>74</v>
      </c>
      <c r="B334" s="26" t="s">
        <v>75</v>
      </c>
      <c r="C334" s="26">
        <v>241</v>
      </c>
      <c r="D334" s="29">
        <v>749.37300000000005</v>
      </c>
      <c r="E334" s="1">
        <v>749.37300000000005</v>
      </c>
      <c r="F334" s="29">
        <v>0.35682399999999997</v>
      </c>
      <c r="G334" s="26">
        <v>3.0517599999999999E-4</v>
      </c>
      <c r="H334" s="29">
        <v>0.31</v>
      </c>
      <c r="I334" s="1">
        <v>0.27984199999999998</v>
      </c>
      <c r="J334" s="29">
        <v>7.4888799999999998E-3</v>
      </c>
      <c r="K334" s="26">
        <v>-3.0157699999999999E-2</v>
      </c>
    </row>
    <row r="335" spans="1:11" x14ac:dyDescent="0.25">
      <c r="A335" s="23" t="s">
        <v>74</v>
      </c>
      <c r="B335" s="26" t="s">
        <v>75</v>
      </c>
      <c r="C335" s="26">
        <v>241</v>
      </c>
      <c r="D335" s="29">
        <v>501.18700000000001</v>
      </c>
      <c r="E335" s="1">
        <v>501.18700000000001</v>
      </c>
      <c r="F335" s="29">
        <v>0.62203600000000003</v>
      </c>
      <c r="G335" s="26">
        <v>-4.5776399999999999E-4</v>
      </c>
      <c r="H335" s="29">
        <v>0.72899999999999998</v>
      </c>
      <c r="I335" s="1">
        <v>0.72064300000000003</v>
      </c>
      <c r="J335" s="29">
        <v>6.8845599999999996E-3</v>
      </c>
      <c r="K335" s="26">
        <v>-8.3568099999999992E-3</v>
      </c>
    </row>
    <row r="336" spans="1:11" x14ac:dyDescent="0.25">
      <c r="A336" s="23" t="s">
        <v>74</v>
      </c>
      <c r="B336" s="26" t="s">
        <v>75</v>
      </c>
      <c r="C336" s="26">
        <v>241</v>
      </c>
      <c r="D336" s="29">
        <v>401.01400000000001</v>
      </c>
      <c r="E336" s="1">
        <v>401.01400000000001</v>
      </c>
      <c r="F336" s="29">
        <v>0.51045600000000002</v>
      </c>
      <c r="G336" s="26">
        <v>-1.2207E-4</v>
      </c>
      <c r="H336" s="29">
        <v>1.2270000000000001</v>
      </c>
      <c r="I336" s="1">
        <v>1.2216800000000001</v>
      </c>
      <c r="J336" s="29">
        <v>5.4278399999999997E-3</v>
      </c>
      <c r="K336" s="26">
        <v>-5.3236500000000001E-3</v>
      </c>
    </row>
    <row r="337" spans="1:11" x14ac:dyDescent="0.25">
      <c r="A337" s="23" t="s">
        <v>74</v>
      </c>
      <c r="B337" s="26" t="s">
        <v>75</v>
      </c>
      <c r="C337" s="26">
        <v>241</v>
      </c>
      <c r="D337" s="29">
        <v>299.05900000000003</v>
      </c>
      <c r="E337" s="1">
        <v>299.05900000000003</v>
      </c>
      <c r="F337" s="29">
        <v>0.26952500000000001</v>
      </c>
      <c r="G337" s="26">
        <v>4.27246E-4</v>
      </c>
      <c r="H337" s="29">
        <v>2.0150000000000001</v>
      </c>
      <c r="I337" s="1">
        <v>2.01308</v>
      </c>
      <c r="J337" s="29">
        <v>6.0457699999999998E-3</v>
      </c>
      <c r="K337" s="26">
        <v>-1.91712E-3</v>
      </c>
    </row>
    <row r="338" spans="1:11" x14ac:dyDescent="0.25">
      <c r="A338" s="23" t="s">
        <v>74</v>
      </c>
      <c r="B338" s="26" t="s">
        <v>75</v>
      </c>
      <c r="C338" s="26">
        <v>241</v>
      </c>
      <c r="D338" s="29">
        <v>249.98</v>
      </c>
      <c r="E338" s="1">
        <v>249.98</v>
      </c>
      <c r="F338" s="29">
        <v>0.45718599999999998</v>
      </c>
      <c r="G338" s="26">
        <v>-1.2207E-4</v>
      </c>
      <c r="H338" s="29">
        <v>2.496</v>
      </c>
      <c r="I338" s="1">
        <v>2.4907699999999999</v>
      </c>
      <c r="J338" s="29">
        <v>4.0378300000000001E-3</v>
      </c>
      <c r="K338" s="26">
        <v>-5.2323300000000003E-3</v>
      </c>
    </row>
    <row r="339" spans="1:11" x14ac:dyDescent="0.25">
      <c r="A339" s="23" t="s">
        <v>74</v>
      </c>
      <c r="B339" s="26" t="s">
        <v>75</v>
      </c>
      <c r="C339" s="26">
        <v>241</v>
      </c>
      <c r="D339" s="29">
        <v>201.648</v>
      </c>
      <c r="E339" s="1">
        <v>201.648</v>
      </c>
      <c r="F339" s="29">
        <v>0.54851799999999995</v>
      </c>
      <c r="G339" s="26">
        <v>-4.11987E-4</v>
      </c>
      <c r="H339" s="29">
        <v>3.1160000000000001</v>
      </c>
      <c r="I339" s="1">
        <v>3.0900599999999998</v>
      </c>
      <c r="J339" s="29">
        <v>6.5720400000000003E-3</v>
      </c>
      <c r="K339" s="26">
        <v>-2.59378E-2</v>
      </c>
    </row>
    <row r="340" spans="1:11" x14ac:dyDescent="0.25">
      <c r="A340" s="23" t="s">
        <v>74</v>
      </c>
      <c r="B340" s="26" t="s">
        <v>75</v>
      </c>
      <c r="C340" s="26">
        <v>241</v>
      </c>
      <c r="D340" s="29">
        <v>174.98400000000001</v>
      </c>
      <c r="E340" s="1">
        <v>174.98400000000001</v>
      </c>
      <c r="F340" s="29">
        <v>0.43937500000000002</v>
      </c>
      <c r="G340" s="26">
        <v>2.4414100000000002E-4</v>
      </c>
      <c r="H340" s="29">
        <v>3.3069999999999999</v>
      </c>
      <c r="I340" s="1">
        <v>3.3039000000000001</v>
      </c>
      <c r="J340" s="29">
        <v>6.0562599999999999E-3</v>
      </c>
      <c r="K340" s="26">
        <v>-3.0953899999999999E-3</v>
      </c>
    </row>
    <row r="341" spans="1:11" x14ac:dyDescent="0.25">
      <c r="A341" s="23" t="s">
        <v>74</v>
      </c>
      <c r="B341" s="26" t="s">
        <v>75</v>
      </c>
      <c r="C341" s="26">
        <v>241</v>
      </c>
      <c r="D341" s="29">
        <v>149.15299999999999</v>
      </c>
      <c r="E341" s="1">
        <v>149.15299999999999</v>
      </c>
      <c r="F341" s="29">
        <v>0.31293100000000001</v>
      </c>
      <c r="G341" s="26">
        <v>-3.9672900000000002E-4</v>
      </c>
      <c r="H341" s="29">
        <v>3.36</v>
      </c>
      <c r="I341" s="1">
        <v>3.35629</v>
      </c>
      <c r="J341" s="29">
        <v>5.6173999999999998E-3</v>
      </c>
      <c r="K341" s="26">
        <v>-3.71361E-3</v>
      </c>
    </row>
    <row r="342" spans="1:11" x14ac:dyDescent="0.25">
      <c r="A342" s="23" t="s">
        <v>74</v>
      </c>
      <c r="B342" s="26" t="s">
        <v>75</v>
      </c>
      <c r="C342" s="26">
        <v>241</v>
      </c>
      <c r="D342" s="29">
        <v>125.32</v>
      </c>
      <c r="E342" s="1">
        <v>125.32</v>
      </c>
      <c r="F342" s="29">
        <v>0.34579100000000002</v>
      </c>
      <c r="G342" s="26">
        <v>7.6293900000000005E-5</v>
      </c>
      <c r="H342" s="29">
        <v>3.6819999999999999</v>
      </c>
      <c r="I342" s="1">
        <v>3.6919499999999998</v>
      </c>
      <c r="J342" s="29">
        <v>5.9810000000000002E-3</v>
      </c>
      <c r="K342" s="26">
        <v>9.9503999999999999E-3</v>
      </c>
    </row>
    <row r="343" spans="1:11" x14ac:dyDescent="0.25">
      <c r="A343" s="23" t="s">
        <v>74</v>
      </c>
      <c r="B343" s="26" t="s">
        <v>75</v>
      </c>
      <c r="C343" s="26">
        <v>241</v>
      </c>
      <c r="D343" s="29">
        <v>99.759</v>
      </c>
      <c r="E343" s="1">
        <v>99.758899999999997</v>
      </c>
      <c r="F343" s="29">
        <v>0.41956500000000002</v>
      </c>
      <c r="G343" s="26">
        <v>-9.9182099999999994E-5</v>
      </c>
      <c r="H343" s="29">
        <v>4.3520000000000003</v>
      </c>
      <c r="I343" s="1">
        <v>4.306</v>
      </c>
      <c r="J343" s="29">
        <v>6.3004699999999999E-3</v>
      </c>
      <c r="K343" s="26">
        <v>-4.5996200000000001E-2</v>
      </c>
    </row>
    <row r="344" spans="1:11" x14ac:dyDescent="0.25">
      <c r="A344" s="23" t="s">
        <v>74</v>
      </c>
      <c r="B344" s="26" t="s">
        <v>75</v>
      </c>
      <c r="C344" s="26">
        <v>241</v>
      </c>
      <c r="D344" s="29">
        <v>76.114999999999995</v>
      </c>
      <c r="E344" s="1">
        <v>76.115099999999998</v>
      </c>
      <c r="F344" s="29">
        <v>0.378608</v>
      </c>
      <c r="G344" s="26">
        <v>1.2970000000000001E-4</v>
      </c>
      <c r="H344" s="29">
        <v>5.3529999999999998</v>
      </c>
      <c r="I344" s="1">
        <v>5.3410200000000003</v>
      </c>
      <c r="J344" s="29">
        <v>1.3590700000000001E-2</v>
      </c>
      <c r="K344" s="26">
        <v>-1.19834E-2</v>
      </c>
    </row>
    <row r="345" spans="1:11" x14ac:dyDescent="0.25">
      <c r="A345" s="23" t="s">
        <v>74</v>
      </c>
      <c r="B345" s="26" t="s">
        <v>75</v>
      </c>
      <c r="C345" s="26">
        <v>241</v>
      </c>
      <c r="D345" s="29">
        <v>50.652000000000001</v>
      </c>
      <c r="E345" s="1">
        <v>50.651499999999999</v>
      </c>
      <c r="F345" s="29">
        <v>0.38978400000000002</v>
      </c>
      <c r="G345" s="26">
        <v>-4.7683699999999997E-4</v>
      </c>
      <c r="H345" s="29">
        <v>6.1769999999999996</v>
      </c>
      <c r="I345" s="1">
        <v>6.2138299999999997</v>
      </c>
      <c r="J345" s="29">
        <v>7.6443600000000002E-3</v>
      </c>
      <c r="K345" s="26">
        <v>3.6825700000000003E-2</v>
      </c>
    </row>
    <row r="346" spans="1:11" x14ac:dyDescent="0.25">
      <c r="A346" s="23" t="s">
        <v>74</v>
      </c>
      <c r="B346" s="26" t="s">
        <v>75</v>
      </c>
      <c r="C346" s="26">
        <v>241</v>
      </c>
      <c r="D346" s="29">
        <v>30.451000000000001</v>
      </c>
      <c r="E346" s="1">
        <v>30.451499999999999</v>
      </c>
      <c r="F346" s="29">
        <v>0.34259699999999998</v>
      </c>
      <c r="G346" s="26">
        <v>4.6539299999999998E-4</v>
      </c>
      <c r="H346" s="29">
        <v>6.6210000000000004</v>
      </c>
      <c r="I346" s="1">
        <v>6.7419099999999998</v>
      </c>
      <c r="J346" s="29">
        <v>1.0459899999999999E-2</v>
      </c>
      <c r="K346" s="26">
        <v>0.120909</v>
      </c>
    </row>
    <row r="347" spans="1:11" x14ac:dyDescent="0.25">
      <c r="A347" s="23" t="s">
        <v>74</v>
      </c>
      <c r="B347" s="26" t="s">
        <v>75</v>
      </c>
      <c r="C347" s="26">
        <v>241</v>
      </c>
      <c r="D347" s="29">
        <v>20.234000000000002</v>
      </c>
      <c r="E347" s="1">
        <v>20.233899999999998</v>
      </c>
      <c r="F347" s="29">
        <v>0.134383</v>
      </c>
      <c r="G347" s="26">
        <v>-1.4495799999999999E-4</v>
      </c>
      <c r="H347" s="29">
        <v>5.9029999999999996</v>
      </c>
      <c r="I347" s="1">
        <v>5.8045799999999996</v>
      </c>
      <c r="J347" s="29">
        <v>1.02471E-2</v>
      </c>
      <c r="K347" s="26">
        <v>-9.8419199999999998E-2</v>
      </c>
    </row>
    <row r="348" spans="1:11" x14ac:dyDescent="0.25">
      <c r="A348" s="23" t="s">
        <v>74</v>
      </c>
      <c r="B348" s="26" t="s">
        <v>75</v>
      </c>
      <c r="C348" s="26">
        <v>241</v>
      </c>
      <c r="D348" s="29">
        <v>10.154</v>
      </c>
      <c r="E348" s="1">
        <v>10.154500000000001</v>
      </c>
      <c r="F348" s="29">
        <v>8.4745500000000001E-2</v>
      </c>
      <c r="G348" s="26">
        <v>4.6062499999999999E-4</v>
      </c>
      <c r="H348" s="29">
        <v>5.8049999999999997</v>
      </c>
      <c r="I348" s="1">
        <v>5.8025599999999997</v>
      </c>
      <c r="J348" s="29">
        <v>9.5130100000000006E-3</v>
      </c>
      <c r="K348" s="26">
        <v>-2.4394999999999998E-3</v>
      </c>
    </row>
    <row r="349" spans="1:11" ht="15.75" thickBot="1" x14ac:dyDescent="0.3">
      <c r="A349" s="24" t="s">
        <v>74</v>
      </c>
      <c r="B349" s="27" t="s">
        <v>75</v>
      </c>
      <c r="C349" s="27">
        <v>332</v>
      </c>
      <c r="D349" s="30">
        <v>5.1369999999999996</v>
      </c>
      <c r="E349" s="21">
        <v>5.0451699999999997</v>
      </c>
      <c r="F349" s="30">
        <v>0.1052</v>
      </c>
      <c r="G349" s="27">
        <v>-9.1831200000000002E-2</v>
      </c>
      <c r="H349" s="30">
        <v>5.8090000000000002</v>
      </c>
      <c r="I349" s="21">
        <v>5.7895200000000004</v>
      </c>
      <c r="J349" s="30">
        <v>7.8098300000000002E-3</v>
      </c>
      <c r="K349" s="27">
        <v>-1.9475900000000001E-2</v>
      </c>
    </row>
    <row r="350" spans="1:11" ht="15.75" thickBot="1" x14ac:dyDescent="0.3">
      <c r="A350" s="1" t="s">
        <v>9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22" t="s">
        <v>76</v>
      </c>
      <c r="B351" s="25" t="s">
        <v>77</v>
      </c>
      <c r="C351" s="25">
        <v>241</v>
      </c>
      <c r="D351" s="28">
        <v>1283.6600000000001</v>
      </c>
      <c r="E351" s="20">
        <v>1283.6600000000001</v>
      </c>
      <c r="F351" s="28">
        <v>9.0438699999999997E-2</v>
      </c>
      <c r="G351" s="25">
        <v>2.4414100000000002E-4</v>
      </c>
      <c r="H351" s="28">
        <v>0.45900000000000002</v>
      </c>
      <c r="I351" s="20">
        <v>0.45997500000000002</v>
      </c>
      <c r="J351" s="28">
        <v>7.1308700000000001E-3</v>
      </c>
      <c r="K351" s="25">
        <v>9.7510200000000004E-4</v>
      </c>
    </row>
    <row r="352" spans="1:11" x14ac:dyDescent="0.25">
      <c r="A352" s="23" t="s">
        <v>76</v>
      </c>
      <c r="B352" s="26" t="s">
        <v>77</v>
      </c>
      <c r="C352" s="26">
        <v>241</v>
      </c>
      <c r="D352" s="29">
        <v>1251.8499999999999</v>
      </c>
      <c r="E352" s="1">
        <v>1251.8499999999999</v>
      </c>
      <c r="F352" s="29">
        <v>0.94104900000000002</v>
      </c>
      <c r="G352" s="26">
        <v>2.4414100000000002E-4</v>
      </c>
      <c r="H352" s="29">
        <v>0.432</v>
      </c>
      <c r="I352" s="1">
        <v>0.429618</v>
      </c>
      <c r="J352" s="29">
        <v>9.6925399999999995E-3</v>
      </c>
      <c r="K352" s="26">
        <v>-2.3817399999999998E-3</v>
      </c>
    </row>
    <row r="353" spans="1:11" x14ac:dyDescent="0.25">
      <c r="A353" s="23" t="s">
        <v>76</v>
      </c>
      <c r="B353" s="26" t="s">
        <v>77</v>
      </c>
      <c r="C353" s="26">
        <v>241</v>
      </c>
      <c r="D353" s="29">
        <v>1001.32</v>
      </c>
      <c r="E353" s="1">
        <v>1001.32</v>
      </c>
      <c r="F353" s="29">
        <v>0.32619500000000001</v>
      </c>
      <c r="G353" s="26">
        <v>-4.8828100000000002E-4</v>
      </c>
      <c r="H353" s="29">
        <v>0.316</v>
      </c>
      <c r="I353" s="1">
        <v>0.31123699999999999</v>
      </c>
      <c r="J353" s="29">
        <v>7.6929399999999997E-3</v>
      </c>
      <c r="K353" s="26">
        <v>-4.7635100000000003E-3</v>
      </c>
    </row>
    <row r="354" spans="1:11" x14ac:dyDescent="0.25">
      <c r="A354" s="23" t="s">
        <v>76</v>
      </c>
      <c r="B354" s="26" t="s">
        <v>77</v>
      </c>
      <c r="C354" s="26">
        <v>241</v>
      </c>
      <c r="D354" s="29">
        <v>751.31500000000005</v>
      </c>
      <c r="E354" s="1">
        <v>751.31500000000005</v>
      </c>
      <c r="F354" s="29">
        <v>0.96481600000000001</v>
      </c>
      <c r="G354" s="26">
        <v>-1.83105E-4</v>
      </c>
      <c r="H354" s="29">
        <v>0.309</v>
      </c>
      <c r="I354" s="1">
        <v>0.304091</v>
      </c>
      <c r="J354" s="29">
        <v>7.29212E-3</v>
      </c>
      <c r="K354" s="26">
        <v>-4.9087100000000002E-3</v>
      </c>
    </row>
    <row r="355" spans="1:11" x14ac:dyDescent="0.25">
      <c r="A355" s="23" t="s">
        <v>76</v>
      </c>
      <c r="B355" s="26" t="s">
        <v>77</v>
      </c>
      <c r="C355" s="26">
        <v>241</v>
      </c>
      <c r="D355" s="29">
        <v>500.613</v>
      </c>
      <c r="E355" s="1">
        <v>500.613</v>
      </c>
      <c r="F355" s="29">
        <v>0.50811700000000004</v>
      </c>
      <c r="G355" s="26">
        <v>-4.8828100000000002E-4</v>
      </c>
      <c r="H355" s="29">
        <v>0.91200000000000003</v>
      </c>
      <c r="I355" s="1">
        <v>0.90046899999999996</v>
      </c>
      <c r="J355" s="29">
        <v>7.1722899999999996E-3</v>
      </c>
      <c r="K355" s="26">
        <v>-1.1531100000000001E-2</v>
      </c>
    </row>
    <row r="356" spans="1:11" x14ac:dyDescent="0.25">
      <c r="A356" s="23" t="s">
        <v>76</v>
      </c>
      <c r="B356" s="26" t="s">
        <v>77</v>
      </c>
      <c r="C356" s="26">
        <v>241</v>
      </c>
      <c r="D356" s="29">
        <v>399.46800000000002</v>
      </c>
      <c r="E356" s="1">
        <v>399.46800000000002</v>
      </c>
      <c r="F356" s="29">
        <v>0.201321</v>
      </c>
      <c r="G356" s="26">
        <v>3.6621100000000002E-4</v>
      </c>
      <c r="H356" s="29">
        <v>1.357</v>
      </c>
      <c r="I356" s="1">
        <v>1.3511</v>
      </c>
      <c r="J356" s="29">
        <v>9.68194E-3</v>
      </c>
      <c r="K356" s="26">
        <v>-5.9003800000000002E-3</v>
      </c>
    </row>
    <row r="357" spans="1:11" x14ac:dyDescent="0.25">
      <c r="A357" s="23" t="s">
        <v>76</v>
      </c>
      <c r="B357" s="26" t="s">
        <v>77</v>
      </c>
      <c r="C357" s="26">
        <v>241</v>
      </c>
      <c r="D357" s="29">
        <v>299.89400000000001</v>
      </c>
      <c r="E357" s="1">
        <v>299.89400000000001</v>
      </c>
      <c r="F357" s="29">
        <v>0.60750800000000005</v>
      </c>
      <c r="G357" s="26">
        <v>-3.6621100000000002E-4</v>
      </c>
      <c r="H357" s="29">
        <v>2.113</v>
      </c>
      <c r="I357" s="1">
        <v>2.1146699999999998</v>
      </c>
      <c r="J357" s="29">
        <v>5.1821300000000001E-3</v>
      </c>
      <c r="K357" s="26">
        <v>1.67227E-3</v>
      </c>
    </row>
    <row r="358" spans="1:11" x14ac:dyDescent="0.25">
      <c r="A358" s="23" t="s">
        <v>76</v>
      </c>
      <c r="B358" s="26" t="s">
        <v>77</v>
      </c>
      <c r="C358" s="26">
        <v>241</v>
      </c>
      <c r="D358" s="29">
        <v>250.41200000000001</v>
      </c>
      <c r="E358" s="1">
        <v>250.41200000000001</v>
      </c>
      <c r="F358" s="29">
        <v>0.55465799999999998</v>
      </c>
      <c r="G358" s="26">
        <v>-1.37329E-4</v>
      </c>
      <c r="H358" s="29">
        <v>2.2320000000000002</v>
      </c>
      <c r="I358" s="1">
        <v>2.2447499999999998</v>
      </c>
      <c r="J358" s="29">
        <v>5.22377E-3</v>
      </c>
      <c r="K358" s="26">
        <v>1.2750900000000001E-2</v>
      </c>
    </row>
    <row r="359" spans="1:11" x14ac:dyDescent="0.25">
      <c r="A359" s="23" t="s">
        <v>76</v>
      </c>
      <c r="B359" s="26" t="s">
        <v>77</v>
      </c>
      <c r="C359" s="26">
        <v>241</v>
      </c>
      <c r="D359" s="29">
        <v>200.51499999999999</v>
      </c>
      <c r="E359" s="1">
        <v>200.51499999999999</v>
      </c>
      <c r="F359" s="29">
        <v>0.236898</v>
      </c>
      <c r="G359" s="26">
        <v>-1.2207E-4</v>
      </c>
      <c r="H359" s="29">
        <v>2.5499999999999998</v>
      </c>
      <c r="I359" s="1">
        <v>2.5328200000000001</v>
      </c>
      <c r="J359" s="29">
        <v>4.1639900000000002E-3</v>
      </c>
      <c r="K359" s="26">
        <v>-1.7178300000000001E-2</v>
      </c>
    </row>
    <row r="360" spans="1:11" x14ac:dyDescent="0.25">
      <c r="A360" s="23" t="s">
        <v>76</v>
      </c>
      <c r="B360" s="26" t="s">
        <v>77</v>
      </c>
      <c r="C360" s="26">
        <v>241</v>
      </c>
      <c r="D360" s="29">
        <v>174.69</v>
      </c>
      <c r="E360" s="1">
        <v>174.69</v>
      </c>
      <c r="F360" s="29">
        <v>0.45236799999999999</v>
      </c>
      <c r="G360" s="26">
        <v>-3.0517600000000001E-5</v>
      </c>
      <c r="H360" s="29">
        <v>2.5790000000000002</v>
      </c>
      <c r="I360" s="1">
        <v>2.5552100000000002</v>
      </c>
      <c r="J360" s="29">
        <v>1.8158500000000001E-2</v>
      </c>
      <c r="K360" s="26">
        <v>-2.3792500000000001E-2</v>
      </c>
    </row>
    <row r="361" spans="1:11" x14ac:dyDescent="0.25">
      <c r="A361" s="23" t="s">
        <v>76</v>
      </c>
      <c r="B361" s="26" t="s">
        <v>77</v>
      </c>
      <c r="C361" s="26">
        <v>241</v>
      </c>
      <c r="D361" s="29">
        <v>150.37899999999999</v>
      </c>
      <c r="E361" s="1">
        <v>150.37899999999999</v>
      </c>
      <c r="F361" s="29">
        <v>0.21501000000000001</v>
      </c>
      <c r="G361" s="26">
        <v>-1.2207E-4</v>
      </c>
      <c r="H361" s="29">
        <v>2.3370000000000002</v>
      </c>
      <c r="I361" s="1">
        <v>2.3264300000000002</v>
      </c>
      <c r="J361" s="29">
        <v>6.2139500000000002E-3</v>
      </c>
      <c r="K361" s="26">
        <v>-1.05684E-2</v>
      </c>
    </row>
    <row r="362" spans="1:11" x14ac:dyDescent="0.25">
      <c r="A362" s="23" t="s">
        <v>76</v>
      </c>
      <c r="B362" s="26" t="s">
        <v>77</v>
      </c>
      <c r="C362" s="26">
        <v>241</v>
      </c>
      <c r="D362" s="29">
        <v>125.19499999999999</v>
      </c>
      <c r="E362" s="1">
        <v>125.19499999999999</v>
      </c>
      <c r="F362" s="29">
        <v>0.39760400000000001</v>
      </c>
      <c r="G362" s="26">
        <v>3.5095200000000002E-4</v>
      </c>
      <c r="H362" s="29">
        <v>2.3410000000000002</v>
      </c>
      <c r="I362" s="1">
        <v>2.3328700000000002</v>
      </c>
      <c r="J362" s="29">
        <v>6.9734799999999998E-3</v>
      </c>
      <c r="K362" s="26">
        <v>-8.1286399999999995E-3</v>
      </c>
    </row>
    <row r="363" spans="1:11" x14ac:dyDescent="0.25">
      <c r="A363" s="23" t="s">
        <v>76</v>
      </c>
      <c r="B363" s="26" t="s">
        <v>77</v>
      </c>
      <c r="C363" s="26">
        <v>241</v>
      </c>
      <c r="D363" s="29">
        <v>100.678</v>
      </c>
      <c r="E363" s="1">
        <v>100.678</v>
      </c>
      <c r="F363" s="29">
        <v>0.33326</v>
      </c>
      <c r="G363" s="26">
        <v>-9.1552700000000002E-5</v>
      </c>
      <c r="H363" s="29">
        <v>3.0550000000000002</v>
      </c>
      <c r="I363" s="1">
        <v>3.0307599999999999</v>
      </c>
      <c r="J363" s="29">
        <v>8.3823999999999999E-3</v>
      </c>
      <c r="K363" s="26">
        <v>-2.42367E-2</v>
      </c>
    </row>
    <row r="364" spans="1:11" x14ac:dyDescent="0.25">
      <c r="A364" s="23" t="s">
        <v>76</v>
      </c>
      <c r="B364" s="26" t="s">
        <v>77</v>
      </c>
      <c r="C364" s="26">
        <v>241</v>
      </c>
      <c r="D364" s="29">
        <v>74.727000000000004</v>
      </c>
      <c r="E364" s="1">
        <v>74.726799999999997</v>
      </c>
      <c r="F364" s="29">
        <v>0.10124900000000001</v>
      </c>
      <c r="G364" s="26">
        <v>-1.6784699999999999E-4</v>
      </c>
      <c r="H364" s="29">
        <v>4.319</v>
      </c>
      <c r="I364" s="1">
        <v>4.4128499999999997</v>
      </c>
      <c r="J364" s="29">
        <v>4.2882099999999998E-3</v>
      </c>
      <c r="K364" s="26">
        <v>9.3846799999999994E-2</v>
      </c>
    </row>
    <row r="365" spans="1:11" x14ac:dyDescent="0.25">
      <c r="A365" s="23" t="s">
        <v>76</v>
      </c>
      <c r="B365" s="26" t="s">
        <v>77</v>
      </c>
      <c r="C365" s="26">
        <v>241</v>
      </c>
      <c r="D365" s="29">
        <v>50.37</v>
      </c>
      <c r="E365" s="1">
        <v>50.370100000000001</v>
      </c>
      <c r="F365" s="29">
        <v>0.21096699999999999</v>
      </c>
      <c r="G365" s="26">
        <v>8.0108600000000001E-5</v>
      </c>
      <c r="H365" s="29">
        <v>4.7699999999999996</v>
      </c>
      <c r="I365" s="1">
        <v>4.7328799999999998</v>
      </c>
      <c r="J365" s="29">
        <v>4.3963600000000002E-3</v>
      </c>
      <c r="K365" s="26">
        <v>-3.7116099999999999E-2</v>
      </c>
    </row>
    <row r="366" spans="1:11" x14ac:dyDescent="0.25">
      <c r="A366" s="23" t="s">
        <v>76</v>
      </c>
      <c r="B366" s="26" t="s">
        <v>77</v>
      </c>
      <c r="C366" s="26">
        <v>241</v>
      </c>
      <c r="D366" s="29">
        <v>29.283000000000001</v>
      </c>
      <c r="E366" s="1">
        <v>29.282499999999999</v>
      </c>
      <c r="F366" s="29">
        <v>0.246277</v>
      </c>
      <c r="G366" s="26">
        <v>-4.8637399999999998E-4</v>
      </c>
      <c r="H366" s="29">
        <v>5.2990000000000004</v>
      </c>
      <c r="I366" s="1">
        <v>5.26973</v>
      </c>
      <c r="J366" s="29">
        <v>2.7263200000000001E-2</v>
      </c>
      <c r="K366" s="26">
        <v>-2.9273500000000001E-2</v>
      </c>
    </row>
    <row r="367" spans="1:11" x14ac:dyDescent="0.25">
      <c r="A367" s="23" t="s">
        <v>76</v>
      </c>
      <c r="B367" s="26" t="s">
        <v>77</v>
      </c>
      <c r="C367" s="26">
        <v>241</v>
      </c>
      <c r="D367" s="29">
        <v>19.994</v>
      </c>
      <c r="E367" s="1">
        <v>19.993600000000001</v>
      </c>
      <c r="F367" s="29">
        <v>0.13980100000000001</v>
      </c>
      <c r="G367" s="26">
        <v>-4.1008E-4</v>
      </c>
      <c r="H367" s="29">
        <v>5.57</v>
      </c>
      <c r="I367" s="1">
        <v>5.6317700000000004</v>
      </c>
      <c r="J367" s="29">
        <v>6.0597799999999999E-3</v>
      </c>
      <c r="K367" s="26">
        <v>6.1767599999999999E-2</v>
      </c>
    </row>
    <row r="368" spans="1:11" x14ac:dyDescent="0.25">
      <c r="A368" s="23" t="s">
        <v>76</v>
      </c>
      <c r="B368" s="26" t="s">
        <v>77</v>
      </c>
      <c r="C368" s="26">
        <v>241</v>
      </c>
      <c r="D368" s="29">
        <v>9.9939999999999998</v>
      </c>
      <c r="E368" s="1">
        <v>9.9935200000000002</v>
      </c>
      <c r="F368" s="29">
        <v>0.13623499999999999</v>
      </c>
      <c r="G368" s="26">
        <v>-4.7779099999999998E-4</v>
      </c>
      <c r="H368" s="29">
        <v>5.9580000000000002</v>
      </c>
      <c r="I368" s="1">
        <v>5.94712</v>
      </c>
      <c r="J368" s="29">
        <v>1.9184199999999998E-2</v>
      </c>
      <c r="K368" s="26">
        <v>-1.08757E-2</v>
      </c>
    </row>
    <row r="369" spans="1:11" ht="15.75" thickBot="1" x14ac:dyDescent="0.3">
      <c r="A369" s="24" t="s">
        <v>76</v>
      </c>
      <c r="B369" s="27" t="s">
        <v>77</v>
      </c>
      <c r="C369" s="27">
        <v>327</v>
      </c>
      <c r="D369" s="30">
        <v>5.98</v>
      </c>
      <c r="E369" s="21">
        <v>5.6711299999999998</v>
      </c>
      <c r="F369" s="30">
        <v>0.38259100000000001</v>
      </c>
      <c r="G369" s="27">
        <v>-0.30886599999999997</v>
      </c>
      <c r="H369" s="30">
        <v>5.9480000000000004</v>
      </c>
      <c r="I369" s="21">
        <v>5.9357100000000003</v>
      </c>
      <c r="J369" s="30">
        <v>7.1051100000000004E-3</v>
      </c>
      <c r="K369" s="27">
        <v>-1.2290499999999999E-2</v>
      </c>
    </row>
    <row r="370" spans="1:11" ht="15.75" thickBot="1" x14ac:dyDescent="0.3">
      <c r="A370" s="1" t="s">
        <v>9</v>
      </c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22" t="s">
        <v>78</v>
      </c>
      <c r="B371" s="25" t="s">
        <v>79</v>
      </c>
      <c r="C371" s="25">
        <v>241</v>
      </c>
      <c r="D371" s="28">
        <v>157.416</v>
      </c>
      <c r="E371" s="20">
        <v>157.416</v>
      </c>
      <c r="F371" s="28">
        <v>0.36965999999999999</v>
      </c>
      <c r="G371" s="25">
        <v>-1.2207E-4</v>
      </c>
      <c r="H371" s="28">
        <v>2.4020000000000001</v>
      </c>
      <c r="I371" s="20">
        <v>2.4039000000000001</v>
      </c>
      <c r="J371" s="28">
        <v>4.6629699999999998E-3</v>
      </c>
      <c r="K371" s="25">
        <v>1.89638E-3</v>
      </c>
    </row>
    <row r="372" spans="1:11" x14ac:dyDescent="0.25">
      <c r="A372" s="23" t="s">
        <v>78</v>
      </c>
      <c r="B372" s="26" t="s">
        <v>79</v>
      </c>
      <c r="C372" s="26">
        <v>241</v>
      </c>
      <c r="D372" s="29">
        <v>150.745</v>
      </c>
      <c r="E372" s="1">
        <v>150.745</v>
      </c>
      <c r="F372" s="29">
        <v>0.34357199999999999</v>
      </c>
      <c r="G372" s="26">
        <v>-3.6621100000000002E-4</v>
      </c>
      <c r="H372" s="29">
        <v>2.3969999999999998</v>
      </c>
      <c r="I372" s="1">
        <v>2.40219</v>
      </c>
      <c r="J372" s="29">
        <v>4.7839199999999997E-3</v>
      </c>
      <c r="K372" s="26">
        <v>5.1865599999999998E-3</v>
      </c>
    </row>
    <row r="373" spans="1:11" x14ac:dyDescent="0.25">
      <c r="A373" s="23" t="s">
        <v>78</v>
      </c>
      <c r="B373" s="26" t="s">
        <v>79</v>
      </c>
      <c r="C373" s="26">
        <v>241</v>
      </c>
      <c r="D373" s="29">
        <v>124.67400000000001</v>
      </c>
      <c r="E373" s="1">
        <v>124.67400000000001</v>
      </c>
      <c r="F373" s="29">
        <v>0.56539200000000001</v>
      </c>
      <c r="G373" s="26">
        <v>-2.89917E-4</v>
      </c>
      <c r="H373" s="29">
        <v>2.4769999999999999</v>
      </c>
      <c r="I373" s="1">
        <v>2.4782199999999999</v>
      </c>
      <c r="J373" s="29">
        <v>5.7970299999999999E-3</v>
      </c>
      <c r="K373" s="26">
        <v>1.21999E-3</v>
      </c>
    </row>
    <row r="374" spans="1:11" x14ac:dyDescent="0.25">
      <c r="A374" s="23" t="s">
        <v>78</v>
      </c>
      <c r="B374" s="26" t="s">
        <v>79</v>
      </c>
      <c r="C374" s="26">
        <v>241</v>
      </c>
      <c r="D374" s="29">
        <v>100.32599999999999</v>
      </c>
      <c r="E374" s="1">
        <v>100.32599999999999</v>
      </c>
      <c r="F374" s="29">
        <v>0.26801199999999997</v>
      </c>
      <c r="G374" s="26">
        <v>2.59399E-4</v>
      </c>
      <c r="H374" s="29">
        <v>3.0350000000000001</v>
      </c>
      <c r="I374" s="1">
        <v>3.01214</v>
      </c>
      <c r="J374" s="29">
        <v>5.9725799999999999E-3</v>
      </c>
      <c r="K374" s="26">
        <v>-2.28591E-2</v>
      </c>
    </row>
    <row r="375" spans="1:11" x14ac:dyDescent="0.25">
      <c r="A375" s="23" t="s">
        <v>78</v>
      </c>
      <c r="B375" s="26" t="s">
        <v>79</v>
      </c>
      <c r="C375" s="26">
        <v>241</v>
      </c>
      <c r="D375" s="29">
        <v>75.903000000000006</v>
      </c>
      <c r="E375" s="1">
        <v>75.902500000000003</v>
      </c>
      <c r="F375" s="29">
        <v>0.17554500000000001</v>
      </c>
      <c r="G375" s="26">
        <v>-4.5776399999999999E-4</v>
      </c>
      <c r="H375" s="29">
        <v>3.863</v>
      </c>
      <c r="I375" s="1">
        <v>3.8244600000000002</v>
      </c>
      <c r="J375" s="29">
        <v>1.5180000000000001E-2</v>
      </c>
      <c r="K375" s="26">
        <v>-3.8543500000000001E-2</v>
      </c>
    </row>
    <row r="376" spans="1:11" x14ac:dyDescent="0.25">
      <c r="A376" s="23" t="s">
        <v>78</v>
      </c>
      <c r="B376" s="26" t="s">
        <v>79</v>
      </c>
      <c r="C376" s="26">
        <v>241</v>
      </c>
      <c r="D376" s="29">
        <v>50.012999999999998</v>
      </c>
      <c r="E376" s="1">
        <v>50.012700000000002</v>
      </c>
      <c r="F376" s="29">
        <v>0.26717999999999997</v>
      </c>
      <c r="G376" s="26">
        <v>-2.63214E-4</v>
      </c>
      <c r="H376" s="29">
        <v>4.0910000000000002</v>
      </c>
      <c r="I376" s="1">
        <v>4.0897899999999998</v>
      </c>
      <c r="J376" s="29">
        <v>5.5728499999999999E-3</v>
      </c>
      <c r="K376" s="26">
        <v>-1.20735E-3</v>
      </c>
    </row>
    <row r="377" spans="1:11" x14ac:dyDescent="0.25">
      <c r="A377" s="23" t="s">
        <v>78</v>
      </c>
      <c r="B377" s="26" t="s">
        <v>79</v>
      </c>
      <c r="C377" s="26">
        <v>241</v>
      </c>
      <c r="D377" s="29">
        <v>29.670999999999999</v>
      </c>
      <c r="E377" s="1">
        <v>29.671399999999998</v>
      </c>
      <c r="F377" s="29">
        <v>0.19691800000000001</v>
      </c>
      <c r="G377" s="26">
        <v>4.4822699999999999E-4</v>
      </c>
      <c r="H377" s="29">
        <v>4.2889999999999997</v>
      </c>
      <c r="I377" s="1">
        <v>4.3446499999999997</v>
      </c>
      <c r="J377" s="29">
        <v>1.69874E-2</v>
      </c>
      <c r="K377" s="26">
        <v>5.56474E-2</v>
      </c>
    </row>
    <row r="378" spans="1:11" x14ac:dyDescent="0.25">
      <c r="A378" s="23" t="s">
        <v>78</v>
      </c>
      <c r="B378" s="26" t="s">
        <v>79</v>
      </c>
      <c r="C378" s="26">
        <v>241</v>
      </c>
      <c r="D378" s="29">
        <v>20.782</v>
      </c>
      <c r="E378" s="1">
        <v>20.7819</v>
      </c>
      <c r="F378" s="29">
        <v>0.19669600000000001</v>
      </c>
      <c r="G378" s="26">
        <v>-1.2016299999999999E-4</v>
      </c>
      <c r="H378" s="29">
        <v>4.8849999999999998</v>
      </c>
      <c r="I378" s="1">
        <v>4.8549499999999997</v>
      </c>
      <c r="J378" s="29">
        <v>6.22245E-3</v>
      </c>
      <c r="K378" s="26">
        <v>-3.0046E-2</v>
      </c>
    </row>
    <row r="379" spans="1:11" x14ac:dyDescent="0.25">
      <c r="A379" s="23" t="s">
        <v>78</v>
      </c>
      <c r="B379" s="26" t="s">
        <v>79</v>
      </c>
      <c r="C379" s="26">
        <v>241</v>
      </c>
      <c r="D379" s="29">
        <v>10.375</v>
      </c>
      <c r="E379" s="1">
        <v>10.374599999999999</v>
      </c>
      <c r="F379" s="29">
        <v>0.201325</v>
      </c>
      <c r="G379" s="26">
        <v>-3.6907200000000002E-4</v>
      </c>
      <c r="H379" s="29">
        <v>5.9480000000000004</v>
      </c>
      <c r="I379" s="1">
        <v>5.9507700000000003</v>
      </c>
      <c r="J379" s="29">
        <v>3.8005299999999999E-2</v>
      </c>
      <c r="K379" s="26">
        <v>2.7675600000000001E-3</v>
      </c>
    </row>
    <row r="380" spans="1:11" ht="15.75" thickBot="1" x14ac:dyDescent="0.3">
      <c r="A380" s="24" t="s">
        <v>78</v>
      </c>
      <c r="B380" s="27" t="s">
        <v>79</v>
      </c>
      <c r="C380" s="27">
        <v>1857</v>
      </c>
      <c r="D380" s="30">
        <v>5.1189999999999998</v>
      </c>
      <c r="E380" s="21">
        <v>5.0715899999999996</v>
      </c>
      <c r="F380" s="30">
        <v>0.22530800000000001</v>
      </c>
      <c r="G380" s="27">
        <v>-4.7412900000000001E-2</v>
      </c>
      <c r="H380" s="30">
        <v>5.9589999999999996</v>
      </c>
      <c r="I380" s="21">
        <v>5.9470499999999999</v>
      </c>
      <c r="J380" s="30">
        <v>1.0880000000000001E-2</v>
      </c>
      <c r="K380" s="27">
        <v>-1.1953399999999999E-2</v>
      </c>
    </row>
    <row r="381" spans="1:11" ht="15.75" thickBot="1" x14ac:dyDescent="0.3">
      <c r="A381" s="1" t="s">
        <v>9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22" t="s">
        <v>80</v>
      </c>
      <c r="B382" s="25" t="s">
        <v>81</v>
      </c>
      <c r="C382" s="25">
        <v>241</v>
      </c>
      <c r="D382" s="28">
        <v>2187.16</v>
      </c>
      <c r="E382" s="20">
        <v>2187.16</v>
      </c>
      <c r="F382" s="28">
        <v>0.41234999999999999</v>
      </c>
      <c r="G382" s="25">
        <v>2.4414100000000002E-4</v>
      </c>
      <c r="H382" s="28">
        <v>1.462</v>
      </c>
      <c r="I382" s="20">
        <v>1.4627399999999999</v>
      </c>
      <c r="J382" s="28">
        <v>1.13256E-2</v>
      </c>
      <c r="K382" s="25">
        <v>7.3862099999999996E-4</v>
      </c>
    </row>
    <row r="383" spans="1:11" x14ac:dyDescent="0.25">
      <c r="A383" s="23" t="s">
        <v>80</v>
      </c>
      <c r="B383" s="26" t="s">
        <v>81</v>
      </c>
      <c r="C383" s="26">
        <v>241</v>
      </c>
      <c r="D383" s="29">
        <v>1500.38</v>
      </c>
      <c r="E383" s="1">
        <v>1500.38</v>
      </c>
      <c r="F383" s="29">
        <v>0.331374</v>
      </c>
      <c r="G383" s="26">
        <v>1.2207E-4</v>
      </c>
      <c r="H383" s="29">
        <v>0.60799999999999998</v>
      </c>
      <c r="I383" s="1">
        <v>0.61482599999999998</v>
      </c>
      <c r="J383" s="29">
        <v>8.1926499999999992E-3</v>
      </c>
      <c r="K383" s="26">
        <v>6.8257500000000002E-3</v>
      </c>
    </row>
    <row r="384" spans="1:11" x14ac:dyDescent="0.25">
      <c r="A384" s="23" t="s">
        <v>80</v>
      </c>
      <c r="B384" s="26" t="s">
        <v>81</v>
      </c>
      <c r="C384" s="26">
        <v>241</v>
      </c>
      <c r="D384" s="29">
        <v>1250.3900000000001</v>
      </c>
      <c r="E384" s="1">
        <v>1250.3900000000001</v>
      </c>
      <c r="F384" s="29">
        <v>0.96695799999999998</v>
      </c>
      <c r="G384" s="26">
        <v>0</v>
      </c>
      <c r="H384" s="29">
        <v>0.35199999999999998</v>
      </c>
      <c r="I384" s="1">
        <v>0.362257</v>
      </c>
      <c r="J384" s="29">
        <v>8.0010600000000008E-3</v>
      </c>
      <c r="K384" s="26">
        <v>1.02573E-2</v>
      </c>
    </row>
    <row r="385" spans="1:11" x14ac:dyDescent="0.25">
      <c r="A385" s="23" t="s">
        <v>80</v>
      </c>
      <c r="B385" s="26" t="s">
        <v>81</v>
      </c>
      <c r="C385" s="26">
        <v>241</v>
      </c>
      <c r="D385" s="29">
        <v>999.96199999999999</v>
      </c>
      <c r="E385" s="1">
        <v>999.96199999999999</v>
      </c>
      <c r="F385" s="29">
        <v>0.44630999999999998</v>
      </c>
      <c r="G385" s="26">
        <v>4.27246E-4</v>
      </c>
      <c r="H385" s="29">
        <v>0.24399999999999999</v>
      </c>
      <c r="I385" s="1">
        <v>0.248834</v>
      </c>
      <c r="J385" s="29">
        <v>7.7091299999999998E-3</v>
      </c>
      <c r="K385" s="26">
        <v>4.8340299999999996E-3</v>
      </c>
    </row>
    <row r="386" spans="1:11" x14ac:dyDescent="0.25">
      <c r="A386" s="23" t="s">
        <v>80</v>
      </c>
      <c r="B386" s="26" t="s">
        <v>81</v>
      </c>
      <c r="C386" s="26">
        <v>241</v>
      </c>
      <c r="D386" s="29">
        <v>750.6</v>
      </c>
      <c r="E386" s="1">
        <v>750.6</v>
      </c>
      <c r="F386" s="29">
        <v>0.40878799999999998</v>
      </c>
      <c r="G386" s="26">
        <v>1.83105E-4</v>
      </c>
      <c r="H386" s="29">
        <v>0.28999999999999998</v>
      </c>
      <c r="I386" s="1">
        <v>0.29084599999999999</v>
      </c>
      <c r="J386" s="29">
        <v>4.9587099999999999E-3</v>
      </c>
      <c r="K386" s="26">
        <v>8.4647499999999996E-4</v>
      </c>
    </row>
    <row r="387" spans="1:11" x14ac:dyDescent="0.25">
      <c r="A387" s="23" t="s">
        <v>80</v>
      </c>
      <c r="B387" s="26" t="s">
        <v>81</v>
      </c>
      <c r="C387" s="26">
        <v>241</v>
      </c>
      <c r="D387" s="29">
        <v>500.26299999999998</v>
      </c>
      <c r="E387" s="1">
        <v>500.26299999999998</v>
      </c>
      <c r="F387" s="29">
        <v>0.219248</v>
      </c>
      <c r="G387" s="26">
        <v>-2.4414100000000002E-4</v>
      </c>
      <c r="H387" s="29">
        <v>0.82299999999999995</v>
      </c>
      <c r="I387" s="1">
        <v>0.81968099999999999</v>
      </c>
      <c r="J387" s="29">
        <v>4.1665299999999999E-3</v>
      </c>
      <c r="K387" s="26">
        <v>-3.3195E-3</v>
      </c>
    </row>
    <row r="388" spans="1:11" x14ac:dyDescent="0.25">
      <c r="A388" s="23" t="s">
        <v>80</v>
      </c>
      <c r="B388" s="26" t="s">
        <v>81</v>
      </c>
      <c r="C388" s="26">
        <v>241</v>
      </c>
      <c r="D388" s="29">
        <v>400.221</v>
      </c>
      <c r="E388" s="1">
        <v>400.221</v>
      </c>
      <c r="F388" s="29">
        <v>0.77982499999999999</v>
      </c>
      <c r="G388" s="26">
        <v>-2.4414100000000002E-4</v>
      </c>
      <c r="H388" s="29">
        <v>1.1719999999999999</v>
      </c>
      <c r="I388" s="1">
        <v>1.18096</v>
      </c>
      <c r="J388" s="29">
        <v>5.4377799999999997E-3</v>
      </c>
      <c r="K388" s="26">
        <v>8.9626299999999992E-3</v>
      </c>
    </row>
    <row r="389" spans="1:11" x14ac:dyDescent="0.25">
      <c r="A389" s="23" t="s">
        <v>80</v>
      </c>
      <c r="B389" s="26" t="s">
        <v>81</v>
      </c>
      <c r="C389" s="26">
        <v>241</v>
      </c>
      <c r="D389" s="29">
        <v>300.21899999999999</v>
      </c>
      <c r="E389" s="1">
        <v>300.21899999999999</v>
      </c>
      <c r="F389" s="29">
        <v>0.45772299999999999</v>
      </c>
      <c r="G389" s="26">
        <v>-3.0517600000000001E-5</v>
      </c>
      <c r="H389" s="29">
        <v>1.746</v>
      </c>
      <c r="I389" s="1">
        <v>1.7642599999999999</v>
      </c>
      <c r="J389" s="29">
        <v>4.9858400000000001E-3</v>
      </c>
      <c r="K389" s="26">
        <v>1.8257300000000001E-2</v>
      </c>
    </row>
    <row r="390" spans="1:11" x14ac:dyDescent="0.25">
      <c r="A390" s="23" t="s">
        <v>80</v>
      </c>
      <c r="B390" s="26" t="s">
        <v>81</v>
      </c>
      <c r="C390" s="26">
        <v>241</v>
      </c>
      <c r="D390" s="29">
        <v>250.965</v>
      </c>
      <c r="E390" s="1">
        <v>250.965</v>
      </c>
      <c r="F390" s="29">
        <v>0.40589900000000001</v>
      </c>
      <c r="G390" s="26">
        <v>2.13623E-4</v>
      </c>
      <c r="H390" s="29">
        <v>2.1520000000000001</v>
      </c>
      <c r="I390" s="1">
        <v>2.1749800000000001</v>
      </c>
      <c r="J390" s="29">
        <v>5.6905899999999997E-3</v>
      </c>
      <c r="K390" s="26">
        <v>2.2975200000000001E-2</v>
      </c>
    </row>
    <row r="391" spans="1:11" x14ac:dyDescent="0.25">
      <c r="A391" s="23" t="s">
        <v>80</v>
      </c>
      <c r="B391" s="26" t="s">
        <v>81</v>
      </c>
      <c r="C391" s="26">
        <v>241</v>
      </c>
      <c r="D391" s="29">
        <v>200.47200000000001</v>
      </c>
      <c r="E391" s="1">
        <v>200.47200000000001</v>
      </c>
      <c r="F391" s="29">
        <v>0.33386199999999999</v>
      </c>
      <c r="G391" s="26">
        <v>-7.6293900000000005E-5</v>
      </c>
      <c r="H391" s="29">
        <v>2.6080000000000001</v>
      </c>
      <c r="I391" s="1">
        <v>2.6108799999999999</v>
      </c>
      <c r="J391" s="29">
        <v>6.1085699999999998E-3</v>
      </c>
      <c r="K391" s="26">
        <v>2.8796199999999998E-3</v>
      </c>
    </row>
    <row r="392" spans="1:11" x14ac:dyDescent="0.25">
      <c r="A392" s="23" t="s">
        <v>80</v>
      </c>
      <c r="B392" s="26" t="s">
        <v>81</v>
      </c>
      <c r="C392" s="26">
        <v>241</v>
      </c>
      <c r="D392" s="29">
        <v>174.988</v>
      </c>
      <c r="E392" s="1">
        <v>174.988</v>
      </c>
      <c r="F392" s="29">
        <v>0.36502499999999999</v>
      </c>
      <c r="G392" s="26">
        <v>-3.3569300000000003E-4</v>
      </c>
      <c r="H392" s="29">
        <v>2.8620000000000001</v>
      </c>
      <c r="I392" s="1">
        <v>2.87582</v>
      </c>
      <c r="J392" s="29">
        <v>4.2475500000000001E-3</v>
      </c>
      <c r="K392" s="26">
        <v>1.38175E-2</v>
      </c>
    </row>
    <row r="393" spans="1:11" x14ac:dyDescent="0.25">
      <c r="A393" s="23" t="s">
        <v>80</v>
      </c>
      <c r="B393" s="26" t="s">
        <v>81</v>
      </c>
      <c r="C393" s="26">
        <v>241</v>
      </c>
      <c r="D393" s="29">
        <v>149.93899999999999</v>
      </c>
      <c r="E393" s="1">
        <v>149.93899999999999</v>
      </c>
      <c r="F393" s="29">
        <v>0.29930099999999998</v>
      </c>
      <c r="G393" s="26">
        <v>1.52588E-5</v>
      </c>
      <c r="H393" s="29">
        <v>3.0019999999999998</v>
      </c>
      <c r="I393" s="1">
        <v>3.01126</v>
      </c>
      <c r="J393" s="29">
        <v>7.99272E-3</v>
      </c>
      <c r="K393" s="26">
        <v>9.2570800000000009E-3</v>
      </c>
    </row>
    <row r="394" spans="1:11" x14ac:dyDescent="0.25">
      <c r="A394" s="23" t="s">
        <v>80</v>
      </c>
      <c r="B394" s="26" t="s">
        <v>81</v>
      </c>
      <c r="C394" s="26">
        <v>241</v>
      </c>
      <c r="D394" s="29">
        <v>124.995</v>
      </c>
      <c r="E394" s="1">
        <v>124.995</v>
      </c>
      <c r="F394" s="29">
        <v>0.50061999999999995</v>
      </c>
      <c r="G394" s="26">
        <v>3.2806399999999998E-4</v>
      </c>
      <c r="H394" s="29">
        <v>3.363</v>
      </c>
      <c r="I394" s="1">
        <v>3.38856</v>
      </c>
      <c r="J394" s="29">
        <v>7.1248500000000003E-3</v>
      </c>
      <c r="K394" s="26">
        <v>2.5564400000000001E-2</v>
      </c>
    </row>
    <row r="395" spans="1:11" x14ac:dyDescent="0.25">
      <c r="A395" s="23" t="s">
        <v>80</v>
      </c>
      <c r="B395" s="26" t="s">
        <v>81</v>
      </c>
      <c r="C395" s="26">
        <v>241</v>
      </c>
      <c r="D395" s="29">
        <v>100.20699999999999</v>
      </c>
      <c r="E395" s="1">
        <v>100.20699999999999</v>
      </c>
      <c r="F395" s="29">
        <v>0.53419499999999998</v>
      </c>
      <c r="G395" s="26">
        <v>-2.3651100000000001E-4</v>
      </c>
      <c r="H395" s="29">
        <v>3.9329999999999998</v>
      </c>
      <c r="I395" s="1">
        <v>3.9214600000000002</v>
      </c>
      <c r="J395" s="29">
        <v>1.09757E-2</v>
      </c>
      <c r="K395" s="26">
        <v>-1.1535399999999999E-2</v>
      </c>
    </row>
    <row r="396" spans="1:11" x14ac:dyDescent="0.25">
      <c r="A396" s="23" t="s">
        <v>80</v>
      </c>
      <c r="B396" s="26" t="s">
        <v>81</v>
      </c>
      <c r="C396" s="26">
        <v>241</v>
      </c>
      <c r="D396" s="29">
        <v>75.680000000000007</v>
      </c>
      <c r="E396" s="1">
        <v>75.679500000000004</v>
      </c>
      <c r="F396" s="29">
        <v>0.294937</v>
      </c>
      <c r="G396" s="26">
        <v>-4.7302200000000003E-4</v>
      </c>
      <c r="H396" s="29">
        <v>4.4770000000000003</v>
      </c>
      <c r="I396" s="1">
        <v>4.4809400000000004</v>
      </c>
      <c r="J396" s="29">
        <v>7.9864600000000008E-3</v>
      </c>
      <c r="K396" s="26">
        <v>3.9377199999999996E-3</v>
      </c>
    </row>
    <row r="397" spans="1:11" x14ac:dyDescent="0.25">
      <c r="A397" s="23" t="s">
        <v>80</v>
      </c>
      <c r="B397" s="26" t="s">
        <v>81</v>
      </c>
      <c r="C397" s="26">
        <v>241</v>
      </c>
      <c r="D397" s="29">
        <v>50.357999999999997</v>
      </c>
      <c r="E397" s="1">
        <v>50.358400000000003</v>
      </c>
      <c r="F397" s="29">
        <v>0.50887400000000005</v>
      </c>
      <c r="G397" s="26">
        <v>3.5476699999999997E-4</v>
      </c>
      <c r="H397" s="29">
        <v>5.4960000000000004</v>
      </c>
      <c r="I397" s="1">
        <v>5.4837999999999996</v>
      </c>
      <c r="J397" s="29">
        <v>7.1171699999999999E-3</v>
      </c>
      <c r="K397" s="26">
        <v>-1.2203200000000001E-2</v>
      </c>
    </row>
    <row r="398" spans="1:11" x14ac:dyDescent="0.25">
      <c r="A398" s="23" t="s">
        <v>80</v>
      </c>
      <c r="B398" s="26" t="s">
        <v>81</v>
      </c>
      <c r="C398" s="26">
        <v>241</v>
      </c>
      <c r="D398" s="29">
        <v>30.181999999999999</v>
      </c>
      <c r="E398" s="1">
        <v>30.1816</v>
      </c>
      <c r="F398" s="29">
        <v>0.319934</v>
      </c>
      <c r="G398" s="26">
        <v>-4.3868999999999999E-4</v>
      </c>
      <c r="H398" s="29">
        <v>5.9370000000000003</v>
      </c>
      <c r="I398" s="1">
        <v>5.8277700000000001</v>
      </c>
      <c r="J398" s="29">
        <v>1.2084299999999999E-2</v>
      </c>
      <c r="K398" s="26">
        <v>-0.109232</v>
      </c>
    </row>
    <row r="399" spans="1:11" x14ac:dyDescent="0.25">
      <c r="A399" s="23" t="s">
        <v>80</v>
      </c>
      <c r="B399" s="26" t="s">
        <v>81</v>
      </c>
      <c r="C399" s="26">
        <v>241</v>
      </c>
      <c r="D399" s="29">
        <v>20.021999999999998</v>
      </c>
      <c r="E399" s="1">
        <v>20.022500000000001</v>
      </c>
      <c r="F399" s="29">
        <v>0.36969200000000002</v>
      </c>
      <c r="G399" s="26">
        <v>4.6539299999999998E-4</v>
      </c>
      <c r="H399" s="29">
        <v>6.0380000000000003</v>
      </c>
      <c r="I399" s="1">
        <v>6.0599800000000004</v>
      </c>
      <c r="J399" s="29">
        <v>1.8123799999999999E-2</v>
      </c>
      <c r="K399" s="26">
        <v>2.19793E-2</v>
      </c>
    </row>
    <row r="400" spans="1:11" x14ac:dyDescent="0.25">
      <c r="A400" s="23" t="s">
        <v>80</v>
      </c>
      <c r="B400" s="26" t="s">
        <v>81</v>
      </c>
      <c r="C400" s="26">
        <v>241</v>
      </c>
      <c r="D400" s="29">
        <v>9.9320000000000004</v>
      </c>
      <c r="E400" s="1">
        <v>9.9318899999999992</v>
      </c>
      <c r="F400" s="29">
        <v>0.66106500000000001</v>
      </c>
      <c r="G400" s="26">
        <v>-1.07765E-4</v>
      </c>
      <c r="H400" s="29">
        <v>5.98</v>
      </c>
      <c r="I400" s="1">
        <v>5.97865</v>
      </c>
      <c r="J400" s="29">
        <v>1.7977400000000001E-2</v>
      </c>
      <c r="K400" s="26">
        <v>-1.3485000000000001E-3</v>
      </c>
    </row>
    <row r="401" spans="1:11" ht="15.75" thickBot="1" x14ac:dyDescent="0.3">
      <c r="A401" s="24" t="s">
        <v>80</v>
      </c>
      <c r="B401" s="27" t="s">
        <v>81</v>
      </c>
      <c r="C401" s="27">
        <v>334</v>
      </c>
      <c r="D401" s="30">
        <v>5.3209999999999997</v>
      </c>
      <c r="E401" s="21">
        <v>5.2029800000000002</v>
      </c>
      <c r="F401" s="30">
        <v>0.21584900000000001</v>
      </c>
      <c r="G401" s="27">
        <v>-0.118024</v>
      </c>
      <c r="H401" s="30">
        <v>5.968</v>
      </c>
      <c r="I401" s="21">
        <v>5.9534900000000004</v>
      </c>
      <c r="J401" s="30">
        <v>6.6876799999999997E-3</v>
      </c>
      <c r="K401" s="27">
        <v>-1.4514900000000001E-2</v>
      </c>
    </row>
    <row r="402" spans="1:11" ht="15.75" thickBot="1" x14ac:dyDescent="0.3">
      <c r="A402" s="1" t="s">
        <v>9</v>
      </c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22" t="s">
        <v>82</v>
      </c>
      <c r="B403" s="25" t="s">
        <v>83</v>
      </c>
      <c r="C403" s="25">
        <v>241</v>
      </c>
      <c r="D403" s="28">
        <v>1911.46</v>
      </c>
      <c r="E403" s="20">
        <v>1911.46</v>
      </c>
      <c r="F403" s="28">
        <v>0.206731</v>
      </c>
      <c r="G403" s="25">
        <v>-2.4414100000000002E-4</v>
      </c>
      <c r="H403" s="28">
        <v>1.2529999999999999</v>
      </c>
      <c r="I403" s="20">
        <v>1.2725500000000001</v>
      </c>
      <c r="J403" s="28">
        <v>1.1359599999999999E-2</v>
      </c>
      <c r="K403" s="25">
        <v>1.9547700000000001E-2</v>
      </c>
    </row>
    <row r="404" spans="1:11" x14ac:dyDescent="0.25">
      <c r="A404" s="23" t="s">
        <v>82</v>
      </c>
      <c r="B404" s="26" t="s">
        <v>83</v>
      </c>
      <c r="C404" s="26">
        <v>241</v>
      </c>
      <c r="D404" s="29">
        <v>1499.58</v>
      </c>
      <c r="E404" s="1">
        <v>1499.58</v>
      </c>
      <c r="F404" s="29">
        <v>0.29348000000000002</v>
      </c>
      <c r="G404" s="26">
        <v>3.6621100000000002E-4</v>
      </c>
      <c r="H404" s="29">
        <v>0.63300000000000001</v>
      </c>
      <c r="I404" s="1">
        <v>0.63885499999999995</v>
      </c>
      <c r="J404" s="29">
        <v>6.6080499999999999E-3</v>
      </c>
      <c r="K404" s="26">
        <v>5.8547299999999998E-3</v>
      </c>
    </row>
    <row r="405" spans="1:11" x14ac:dyDescent="0.25">
      <c r="A405" s="23" t="s">
        <v>82</v>
      </c>
      <c r="B405" s="26" t="s">
        <v>83</v>
      </c>
      <c r="C405" s="26">
        <v>241</v>
      </c>
      <c r="D405" s="29">
        <v>1251.05</v>
      </c>
      <c r="E405" s="1">
        <v>1251.05</v>
      </c>
      <c r="F405" s="29">
        <v>0.58721199999999996</v>
      </c>
      <c r="G405" s="26">
        <v>-1.2207E-4</v>
      </c>
      <c r="H405" s="29">
        <v>0.34100000000000003</v>
      </c>
      <c r="I405" s="1">
        <v>0.35107100000000002</v>
      </c>
      <c r="J405" s="29">
        <v>8.6390100000000008E-3</v>
      </c>
      <c r="K405" s="26">
        <v>1.00705E-2</v>
      </c>
    </row>
    <row r="406" spans="1:11" x14ac:dyDescent="0.25">
      <c r="A406" s="23" t="s">
        <v>82</v>
      </c>
      <c r="B406" s="26" t="s">
        <v>83</v>
      </c>
      <c r="C406" s="26">
        <v>241</v>
      </c>
      <c r="D406" s="29">
        <v>1000.7</v>
      </c>
      <c r="E406" s="1">
        <v>1000.7</v>
      </c>
      <c r="F406" s="29">
        <v>0.265094</v>
      </c>
      <c r="G406" s="26">
        <v>-1.2207E-4</v>
      </c>
      <c r="H406" s="29">
        <v>0.25</v>
      </c>
      <c r="I406" s="1">
        <v>0.25514100000000001</v>
      </c>
      <c r="J406" s="29">
        <v>5.4784400000000002E-3</v>
      </c>
      <c r="K406" s="26">
        <v>5.1410800000000001E-3</v>
      </c>
    </row>
    <row r="407" spans="1:11" x14ac:dyDescent="0.25">
      <c r="A407" s="23" t="s">
        <v>82</v>
      </c>
      <c r="B407" s="26" t="s">
        <v>83</v>
      </c>
      <c r="C407" s="26">
        <v>241</v>
      </c>
      <c r="D407" s="29">
        <v>750.38099999999997</v>
      </c>
      <c r="E407" s="1">
        <v>750.38099999999997</v>
      </c>
      <c r="F407" s="29">
        <v>0.14807799999999999</v>
      </c>
      <c r="G407" s="26">
        <v>-3.0517599999999999E-4</v>
      </c>
      <c r="H407" s="29">
        <v>0.311</v>
      </c>
      <c r="I407" s="1">
        <v>0.31093799999999999</v>
      </c>
      <c r="J407" s="29">
        <v>6.6188100000000001E-3</v>
      </c>
      <c r="K407" s="26">
        <v>-6.2227199999999999E-5</v>
      </c>
    </row>
    <row r="408" spans="1:11" x14ac:dyDescent="0.25">
      <c r="A408" s="23" t="s">
        <v>82</v>
      </c>
      <c r="B408" s="26" t="s">
        <v>83</v>
      </c>
      <c r="C408" s="26">
        <v>241</v>
      </c>
      <c r="D408" s="29">
        <v>500.245</v>
      </c>
      <c r="E408" s="1">
        <v>500.245</v>
      </c>
      <c r="F408" s="29">
        <v>0.16620199999999999</v>
      </c>
      <c r="G408" s="26">
        <v>0</v>
      </c>
      <c r="H408" s="29">
        <v>0.86099999999999999</v>
      </c>
      <c r="I408" s="1">
        <v>0.85852300000000004</v>
      </c>
      <c r="J408" s="29">
        <v>4.8819900000000001E-3</v>
      </c>
      <c r="K408" s="26">
        <v>-2.4771699999999999E-3</v>
      </c>
    </row>
    <row r="409" spans="1:11" x14ac:dyDescent="0.25">
      <c r="A409" s="23" t="s">
        <v>82</v>
      </c>
      <c r="B409" s="26" t="s">
        <v>83</v>
      </c>
      <c r="C409" s="26">
        <v>241</v>
      </c>
      <c r="D409" s="29">
        <v>401.27499999999998</v>
      </c>
      <c r="E409" s="1">
        <v>401.27499999999998</v>
      </c>
      <c r="F409" s="29">
        <v>0.27993800000000002</v>
      </c>
      <c r="G409" s="26">
        <v>-3.9672900000000002E-4</v>
      </c>
      <c r="H409" s="29">
        <v>1.097</v>
      </c>
      <c r="I409" s="1">
        <v>1.0984400000000001</v>
      </c>
      <c r="J409" s="29">
        <v>4.0523900000000003E-3</v>
      </c>
      <c r="K409" s="26">
        <v>1.43564E-3</v>
      </c>
    </row>
    <row r="410" spans="1:11" x14ac:dyDescent="0.25">
      <c r="A410" s="23" t="s">
        <v>82</v>
      </c>
      <c r="B410" s="26" t="s">
        <v>83</v>
      </c>
      <c r="C410" s="26">
        <v>241</v>
      </c>
      <c r="D410" s="29">
        <v>300.54300000000001</v>
      </c>
      <c r="E410" s="1">
        <v>300.54300000000001</v>
      </c>
      <c r="F410" s="29">
        <v>0.16816500000000001</v>
      </c>
      <c r="G410" s="26">
        <v>-4.5776399999999999E-4</v>
      </c>
      <c r="H410" s="29">
        <v>1.623</v>
      </c>
      <c r="I410" s="1">
        <v>1.6183700000000001</v>
      </c>
      <c r="J410" s="29">
        <v>5.6354999999999999E-3</v>
      </c>
      <c r="K410" s="26">
        <v>-4.6306799999999999E-3</v>
      </c>
    </row>
    <row r="411" spans="1:11" x14ac:dyDescent="0.25">
      <c r="A411" s="23" t="s">
        <v>82</v>
      </c>
      <c r="B411" s="26" t="s">
        <v>83</v>
      </c>
      <c r="C411" s="26">
        <v>241</v>
      </c>
      <c r="D411" s="29">
        <v>250.45099999999999</v>
      </c>
      <c r="E411" s="1">
        <v>250.45099999999999</v>
      </c>
      <c r="F411" s="29">
        <v>9.1380500000000003E-2</v>
      </c>
      <c r="G411" s="26">
        <v>-1.2207E-4</v>
      </c>
      <c r="H411" s="29">
        <v>1.9570000000000001</v>
      </c>
      <c r="I411" s="1">
        <v>1.9813700000000001</v>
      </c>
      <c r="J411" s="29">
        <v>4.9724799999999996E-3</v>
      </c>
      <c r="K411" s="26">
        <v>2.4369200000000001E-2</v>
      </c>
    </row>
    <row r="412" spans="1:11" x14ac:dyDescent="0.25">
      <c r="A412" s="23" t="s">
        <v>82</v>
      </c>
      <c r="B412" s="26" t="s">
        <v>83</v>
      </c>
      <c r="C412" s="26">
        <v>241</v>
      </c>
      <c r="D412" s="29">
        <v>199.84200000000001</v>
      </c>
      <c r="E412" s="1">
        <v>199.84200000000001</v>
      </c>
      <c r="F412" s="29">
        <v>0.40451599999999999</v>
      </c>
      <c r="G412" s="26">
        <v>1.98364E-4</v>
      </c>
      <c r="H412" s="29">
        <v>2.4900000000000002</v>
      </c>
      <c r="I412" s="1">
        <v>2.48312</v>
      </c>
      <c r="J412" s="29">
        <v>6.7997400000000003E-3</v>
      </c>
      <c r="K412" s="26">
        <v>-6.8838600000000003E-3</v>
      </c>
    </row>
    <row r="413" spans="1:11" x14ac:dyDescent="0.25">
      <c r="A413" s="23" t="s">
        <v>82</v>
      </c>
      <c r="B413" s="26" t="s">
        <v>83</v>
      </c>
      <c r="C413" s="26">
        <v>241</v>
      </c>
      <c r="D413" s="29">
        <v>174.94800000000001</v>
      </c>
      <c r="E413" s="1">
        <v>174.94800000000001</v>
      </c>
      <c r="F413" s="29">
        <v>0.26050099999999998</v>
      </c>
      <c r="G413" s="26">
        <v>-2.74658E-4</v>
      </c>
      <c r="H413" s="29">
        <v>2.6970000000000001</v>
      </c>
      <c r="I413" s="1">
        <v>2.7118099999999998</v>
      </c>
      <c r="J413" s="29">
        <v>5.0823300000000004E-3</v>
      </c>
      <c r="K413" s="26">
        <v>1.48091E-2</v>
      </c>
    </row>
    <row r="414" spans="1:11" x14ac:dyDescent="0.25">
      <c r="A414" s="23" t="s">
        <v>82</v>
      </c>
      <c r="B414" s="26" t="s">
        <v>83</v>
      </c>
      <c r="C414" s="26">
        <v>241</v>
      </c>
      <c r="D414" s="29">
        <v>150.23599999999999</v>
      </c>
      <c r="E414" s="1">
        <v>150.23599999999999</v>
      </c>
      <c r="F414" s="29">
        <v>0.30533100000000002</v>
      </c>
      <c r="G414" s="26">
        <v>-4.4250499999999999E-4</v>
      </c>
      <c r="H414" s="29">
        <v>2.8780000000000001</v>
      </c>
      <c r="I414" s="1">
        <v>2.9102299999999999</v>
      </c>
      <c r="J414" s="29">
        <v>5.9431199999999997E-3</v>
      </c>
      <c r="K414" s="26">
        <v>3.2232299999999998E-2</v>
      </c>
    </row>
    <row r="415" spans="1:11" x14ac:dyDescent="0.25">
      <c r="A415" s="23" t="s">
        <v>82</v>
      </c>
      <c r="B415" s="26" t="s">
        <v>83</v>
      </c>
      <c r="C415" s="26">
        <v>241</v>
      </c>
      <c r="D415" s="29">
        <v>125.32299999999999</v>
      </c>
      <c r="E415" s="1">
        <v>125.32299999999999</v>
      </c>
      <c r="F415" s="29">
        <v>0.55803199999999997</v>
      </c>
      <c r="G415" s="26">
        <v>-3.4332299999999998E-4</v>
      </c>
      <c r="H415" s="29">
        <v>2.9609999999999999</v>
      </c>
      <c r="I415" s="1">
        <v>2.96821</v>
      </c>
      <c r="J415" s="29">
        <v>5.9638599999999996E-3</v>
      </c>
      <c r="K415" s="26">
        <v>7.2116899999999998E-3</v>
      </c>
    </row>
    <row r="416" spans="1:11" x14ac:dyDescent="0.25">
      <c r="A416" s="23" t="s">
        <v>82</v>
      </c>
      <c r="B416" s="26" t="s">
        <v>83</v>
      </c>
      <c r="C416" s="26">
        <v>241</v>
      </c>
      <c r="D416" s="29">
        <v>99.89</v>
      </c>
      <c r="E416" s="1">
        <v>99.889799999999994</v>
      </c>
      <c r="F416" s="29">
        <v>0.16062499999999999</v>
      </c>
      <c r="G416" s="26">
        <v>-2.13623E-4</v>
      </c>
      <c r="H416" s="29">
        <v>3.3380000000000001</v>
      </c>
      <c r="I416" s="1">
        <v>3.3617300000000001</v>
      </c>
      <c r="J416" s="29">
        <v>6.8859400000000001E-3</v>
      </c>
      <c r="K416" s="26">
        <v>2.3726000000000001E-2</v>
      </c>
    </row>
    <row r="417" spans="1:11" x14ac:dyDescent="0.25">
      <c r="A417" s="23" t="s">
        <v>82</v>
      </c>
      <c r="B417" s="26" t="s">
        <v>83</v>
      </c>
      <c r="C417" s="26">
        <v>241</v>
      </c>
      <c r="D417" s="29">
        <v>75.036000000000001</v>
      </c>
      <c r="E417" s="1">
        <v>75.035700000000006</v>
      </c>
      <c r="F417" s="29">
        <v>0.244558</v>
      </c>
      <c r="G417" s="26">
        <v>-2.6702900000000001E-4</v>
      </c>
      <c r="H417" s="29">
        <v>3.5939999999999999</v>
      </c>
      <c r="I417" s="1">
        <v>3.6223999999999998</v>
      </c>
      <c r="J417" s="29">
        <v>7.6195300000000002E-3</v>
      </c>
      <c r="K417" s="26">
        <v>2.8398300000000001E-2</v>
      </c>
    </row>
    <row r="418" spans="1:11" x14ac:dyDescent="0.25">
      <c r="A418" s="23" t="s">
        <v>82</v>
      </c>
      <c r="B418" s="26" t="s">
        <v>83</v>
      </c>
      <c r="C418" s="26">
        <v>241</v>
      </c>
      <c r="D418" s="29">
        <v>49.936999999999998</v>
      </c>
      <c r="E418" s="1">
        <v>49.936999999999998</v>
      </c>
      <c r="F418" s="29">
        <v>4.8889099999999998E-2</v>
      </c>
      <c r="G418" s="26">
        <v>-4.5776399999999998E-5</v>
      </c>
      <c r="H418" s="29">
        <v>4.1680000000000001</v>
      </c>
      <c r="I418" s="1">
        <v>4.2231800000000002</v>
      </c>
      <c r="J418" s="29">
        <v>5.4764799999999997E-3</v>
      </c>
      <c r="K418" s="26">
        <v>5.5182500000000002E-2</v>
      </c>
    </row>
    <row r="419" spans="1:11" x14ac:dyDescent="0.25">
      <c r="A419" s="23" t="s">
        <v>82</v>
      </c>
      <c r="B419" s="26" t="s">
        <v>83</v>
      </c>
      <c r="C419" s="26">
        <v>241</v>
      </c>
      <c r="D419" s="29">
        <v>30.033999999999999</v>
      </c>
      <c r="E419" s="1">
        <v>30.034199999999998</v>
      </c>
      <c r="F419" s="29">
        <v>0.24931700000000001</v>
      </c>
      <c r="G419" s="26">
        <v>1.62125E-4</v>
      </c>
      <c r="H419" s="29">
        <v>4.9530000000000003</v>
      </c>
      <c r="I419" s="1">
        <v>4.9023899999999996</v>
      </c>
      <c r="J419" s="29">
        <v>1.8238000000000001E-2</v>
      </c>
      <c r="K419" s="26">
        <v>-5.0605799999999999E-2</v>
      </c>
    </row>
    <row r="420" spans="1:11" x14ac:dyDescent="0.25">
      <c r="A420" s="23" t="s">
        <v>82</v>
      </c>
      <c r="B420" s="26" t="s">
        <v>83</v>
      </c>
      <c r="C420" s="26">
        <v>241</v>
      </c>
      <c r="D420" s="29">
        <v>19.742000000000001</v>
      </c>
      <c r="E420" s="1">
        <v>19.742000000000001</v>
      </c>
      <c r="F420" s="29">
        <v>0.22709399999999999</v>
      </c>
      <c r="G420" s="26">
        <v>4.5776399999999998E-5</v>
      </c>
      <c r="H420" s="29">
        <v>5.6719999999999997</v>
      </c>
      <c r="I420" s="1">
        <v>5.7911900000000003</v>
      </c>
      <c r="J420" s="29">
        <v>9.9663100000000008E-3</v>
      </c>
      <c r="K420" s="26">
        <v>0.119187</v>
      </c>
    </row>
    <row r="421" spans="1:11" x14ac:dyDescent="0.25">
      <c r="A421" s="23" t="s">
        <v>82</v>
      </c>
      <c r="B421" s="26" t="s">
        <v>83</v>
      </c>
      <c r="C421" s="26">
        <v>241</v>
      </c>
      <c r="D421" s="29">
        <v>10.048999999999999</v>
      </c>
      <c r="E421" s="1">
        <v>10.0495</v>
      </c>
      <c r="F421" s="29">
        <v>0.36404900000000001</v>
      </c>
      <c r="G421" s="26">
        <v>4.7779099999999998E-4</v>
      </c>
      <c r="H421" s="29">
        <v>6.375</v>
      </c>
      <c r="I421" s="1">
        <v>6.40402</v>
      </c>
      <c r="J421" s="29">
        <v>1.08842E-2</v>
      </c>
      <c r="K421" s="26">
        <v>2.9016500000000001E-2</v>
      </c>
    </row>
    <row r="422" spans="1:11" ht="15.75" thickBot="1" x14ac:dyDescent="0.3">
      <c r="A422" s="24" t="s">
        <v>82</v>
      </c>
      <c r="B422" s="27" t="s">
        <v>83</v>
      </c>
      <c r="C422" s="27">
        <v>285</v>
      </c>
      <c r="D422" s="30">
        <v>5.101</v>
      </c>
      <c r="E422" s="21">
        <v>4.9573299999999998</v>
      </c>
      <c r="F422" s="30">
        <v>0.13506699999999999</v>
      </c>
      <c r="G422" s="27">
        <v>-0.14366599999999999</v>
      </c>
      <c r="H422" s="30">
        <v>6.4059999999999997</v>
      </c>
      <c r="I422" s="21">
        <v>6.3847300000000002</v>
      </c>
      <c r="J422" s="30">
        <v>6.6883899999999998E-3</v>
      </c>
      <c r="K422" s="27">
        <v>-2.12736E-2</v>
      </c>
    </row>
    <row r="423" spans="1:11" ht="15.75" thickBot="1" x14ac:dyDescent="0.3">
      <c r="A423" s="1" t="s">
        <v>9</v>
      </c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22" t="s">
        <v>84</v>
      </c>
      <c r="B424" s="25" t="s">
        <v>85</v>
      </c>
      <c r="C424" s="25">
        <v>241</v>
      </c>
      <c r="D424" s="28">
        <v>86.186999999999998</v>
      </c>
      <c r="E424" s="20">
        <v>86.187200000000004</v>
      </c>
      <c r="F424" s="28">
        <v>0.47029500000000002</v>
      </c>
      <c r="G424" s="25">
        <v>1.9073500000000001E-4</v>
      </c>
      <c r="H424" s="28">
        <v>3.9129999999999998</v>
      </c>
      <c r="I424" s="20">
        <v>3.8898999999999999</v>
      </c>
      <c r="J424" s="28">
        <v>1.53382E-2</v>
      </c>
      <c r="K424" s="25">
        <v>-2.3104E-2</v>
      </c>
    </row>
    <row r="425" spans="1:11" x14ac:dyDescent="0.25">
      <c r="A425" s="23" t="s">
        <v>84</v>
      </c>
      <c r="B425" s="26" t="s">
        <v>85</v>
      </c>
      <c r="C425" s="26">
        <v>241</v>
      </c>
      <c r="D425" s="29">
        <v>75.543999999999997</v>
      </c>
      <c r="E425" s="1">
        <v>75.543599999999998</v>
      </c>
      <c r="F425" s="29">
        <v>9.9026699999999995E-2</v>
      </c>
      <c r="G425" s="26">
        <v>-4.11987E-4</v>
      </c>
      <c r="H425" s="29">
        <v>3.956</v>
      </c>
      <c r="I425" s="1">
        <v>3.97837</v>
      </c>
      <c r="J425" s="29">
        <v>4.29723E-3</v>
      </c>
      <c r="K425" s="26">
        <v>2.2365099999999999E-2</v>
      </c>
    </row>
    <row r="426" spans="1:11" x14ac:dyDescent="0.25">
      <c r="A426" s="23" t="s">
        <v>84</v>
      </c>
      <c r="B426" s="26" t="s">
        <v>85</v>
      </c>
      <c r="C426" s="26">
        <v>241</v>
      </c>
      <c r="D426" s="29">
        <v>50.098999999999997</v>
      </c>
      <c r="E426" s="1">
        <v>50.099200000000003</v>
      </c>
      <c r="F426" s="29">
        <v>0.274225</v>
      </c>
      <c r="G426" s="26">
        <v>1.6784699999999999E-4</v>
      </c>
      <c r="H426" s="29">
        <v>4.4850000000000003</v>
      </c>
      <c r="I426" s="1">
        <v>4.5034900000000002</v>
      </c>
      <c r="J426" s="29">
        <v>7.1046399999999997E-3</v>
      </c>
      <c r="K426" s="26">
        <v>1.8485499999999998E-2</v>
      </c>
    </row>
    <row r="427" spans="1:11" x14ac:dyDescent="0.25">
      <c r="A427" s="23" t="s">
        <v>84</v>
      </c>
      <c r="B427" s="26" t="s">
        <v>85</v>
      </c>
      <c r="C427" s="26">
        <v>241</v>
      </c>
      <c r="D427" s="29">
        <v>29.925999999999998</v>
      </c>
      <c r="E427" s="1">
        <v>29.925599999999999</v>
      </c>
      <c r="F427" s="29">
        <v>0.23858499999999999</v>
      </c>
      <c r="G427" s="26">
        <v>-4.4441199999999999E-4</v>
      </c>
      <c r="H427" s="29">
        <v>4.9400000000000004</v>
      </c>
      <c r="I427" s="1">
        <v>4.9272900000000002</v>
      </c>
      <c r="J427" s="29">
        <v>1.27347E-2</v>
      </c>
      <c r="K427" s="26">
        <v>-1.27096E-2</v>
      </c>
    </row>
    <row r="428" spans="1:11" x14ac:dyDescent="0.25">
      <c r="A428" s="23" t="s">
        <v>84</v>
      </c>
      <c r="B428" s="26" t="s">
        <v>85</v>
      </c>
      <c r="C428" s="26">
        <v>241</v>
      </c>
      <c r="D428" s="29">
        <v>20.067</v>
      </c>
      <c r="E428" s="1">
        <v>20.067399999999999</v>
      </c>
      <c r="F428" s="29">
        <v>0.41161199999999998</v>
      </c>
      <c r="G428" s="26">
        <v>4.19617E-4</v>
      </c>
      <c r="H428" s="29">
        <v>5.4669999999999996</v>
      </c>
      <c r="I428" s="1">
        <v>5.4951499999999998</v>
      </c>
      <c r="J428" s="29">
        <v>6.0514100000000001E-3</v>
      </c>
      <c r="K428" s="26">
        <v>2.81491E-2</v>
      </c>
    </row>
    <row r="429" spans="1:11" x14ac:dyDescent="0.25">
      <c r="A429" s="23" t="s">
        <v>84</v>
      </c>
      <c r="B429" s="26" t="s">
        <v>85</v>
      </c>
      <c r="C429" s="26">
        <v>241</v>
      </c>
      <c r="D429" s="29">
        <v>10.365</v>
      </c>
      <c r="E429" s="1">
        <v>10.3652</v>
      </c>
      <c r="F429" s="29">
        <v>0.18504799999999999</v>
      </c>
      <c r="G429" s="26">
        <v>2.0313300000000001E-4</v>
      </c>
      <c r="H429" s="29">
        <v>5.75</v>
      </c>
      <c r="I429" s="1">
        <v>5.8507300000000004</v>
      </c>
      <c r="J429" s="29">
        <v>2.7705899999999999E-2</v>
      </c>
      <c r="K429" s="26">
        <v>0.100726</v>
      </c>
    </row>
    <row r="430" spans="1:11" ht="15.75" thickBot="1" x14ac:dyDescent="0.3">
      <c r="A430" s="24" t="s">
        <v>84</v>
      </c>
      <c r="B430" s="27" t="s">
        <v>85</v>
      </c>
      <c r="C430" s="27">
        <v>340</v>
      </c>
      <c r="D430" s="30">
        <v>5.4370000000000003</v>
      </c>
      <c r="E430" s="21">
        <v>5.3277200000000002</v>
      </c>
      <c r="F430" s="30">
        <v>0.22522300000000001</v>
      </c>
      <c r="G430" s="27">
        <v>-0.109279</v>
      </c>
      <c r="H430" s="30">
        <v>6.0149999999999997</v>
      </c>
      <c r="I430" s="21">
        <v>6.0368500000000003</v>
      </c>
      <c r="J430" s="30">
        <v>1.2939900000000001E-2</v>
      </c>
      <c r="K430" s="27">
        <v>2.1847200000000001E-2</v>
      </c>
    </row>
    <row r="431" spans="1:11" ht="15.75" thickBot="1" x14ac:dyDescent="0.3">
      <c r="A431" s="1" t="s">
        <v>9</v>
      </c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22" t="s">
        <v>86</v>
      </c>
      <c r="B432" s="25" t="s">
        <v>87</v>
      </c>
      <c r="C432" s="25">
        <v>241</v>
      </c>
      <c r="D432" s="28">
        <v>56.024000000000001</v>
      </c>
      <c r="E432" s="20">
        <v>56.023800000000001</v>
      </c>
      <c r="F432" s="28">
        <v>0.122239</v>
      </c>
      <c r="G432" s="25">
        <v>-1.83105E-4</v>
      </c>
      <c r="H432" s="28">
        <v>3.8340000000000001</v>
      </c>
      <c r="I432" s="20">
        <v>3.8407</v>
      </c>
      <c r="J432" s="28">
        <v>7.9678700000000002E-3</v>
      </c>
      <c r="K432" s="25">
        <v>6.6969400000000002E-3</v>
      </c>
    </row>
    <row r="433" spans="1:11" x14ac:dyDescent="0.25">
      <c r="A433" s="23" t="s">
        <v>86</v>
      </c>
      <c r="B433" s="26" t="s">
        <v>87</v>
      </c>
      <c r="C433" s="26">
        <v>241</v>
      </c>
      <c r="D433" s="29">
        <v>50.515999999999998</v>
      </c>
      <c r="E433" s="1">
        <v>50.516100000000002</v>
      </c>
      <c r="F433" s="29">
        <v>0.22409899999999999</v>
      </c>
      <c r="G433" s="26">
        <v>1.0681200000000001E-4</v>
      </c>
      <c r="H433" s="29">
        <v>3.859</v>
      </c>
      <c r="I433" s="1">
        <v>3.8696799999999998</v>
      </c>
      <c r="J433" s="29">
        <v>4.7595299999999997E-3</v>
      </c>
      <c r="K433" s="26">
        <v>1.0676400000000001E-2</v>
      </c>
    </row>
    <row r="434" spans="1:11" x14ac:dyDescent="0.25">
      <c r="A434" s="23" t="s">
        <v>86</v>
      </c>
      <c r="B434" s="26" t="s">
        <v>87</v>
      </c>
      <c r="C434" s="26">
        <v>241</v>
      </c>
      <c r="D434" s="29">
        <v>29.760999999999999</v>
      </c>
      <c r="E434" s="1">
        <v>29.761299999999999</v>
      </c>
      <c r="F434" s="29">
        <v>0.154113</v>
      </c>
      <c r="G434" s="26">
        <v>2.78473E-4</v>
      </c>
      <c r="H434" s="29">
        <v>4.8010000000000002</v>
      </c>
      <c r="I434" s="1">
        <v>4.7848800000000002</v>
      </c>
      <c r="J434" s="29">
        <v>1.33186E-2</v>
      </c>
      <c r="K434" s="26">
        <v>-1.6124699999999999E-2</v>
      </c>
    </row>
    <row r="435" spans="1:11" x14ac:dyDescent="0.25">
      <c r="A435" s="23" t="s">
        <v>86</v>
      </c>
      <c r="B435" s="26" t="s">
        <v>87</v>
      </c>
      <c r="C435" s="26">
        <v>241</v>
      </c>
      <c r="D435" s="29">
        <v>20.279</v>
      </c>
      <c r="E435" s="1">
        <v>20.278700000000001</v>
      </c>
      <c r="F435" s="29">
        <v>0.23976</v>
      </c>
      <c r="G435" s="26">
        <v>-3.2615699999999999E-4</v>
      </c>
      <c r="H435" s="29">
        <v>5.8819999999999997</v>
      </c>
      <c r="I435" s="1">
        <v>5.9173299999999998</v>
      </c>
      <c r="J435" s="29">
        <v>1.52561E-2</v>
      </c>
      <c r="K435" s="26">
        <v>3.5332200000000001E-2</v>
      </c>
    </row>
    <row r="436" spans="1:11" x14ac:dyDescent="0.25">
      <c r="A436" s="23" t="s">
        <v>86</v>
      </c>
      <c r="B436" s="26" t="s">
        <v>87</v>
      </c>
      <c r="C436" s="26">
        <v>241</v>
      </c>
      <c r="D436" s="29">
        <v>10.19</v>
      </c>
      <c r="E436" s="1">
        <v>10.190099999999999</v>
      </c>
      <c r="F436" s="29">
        <v>0.12181400000000001</v>
      </c>
      <c r="G436" s="26">
        <v>1.4591199999999999E-4</v>
      </c>
      <c r="H436" s="29">
        <v>7.0949999999999998</v>
      </c>
      <c r="I436" s="1">
        <v>7.0948599999999997</v>
      </c>
      <c r="J436" s="29">
        <v>1.6993899999999999E-2</v>
      </c>
      <c r="K436" s="26">
        <v>-1.36852E-4</v>
      </c>
    </row>
    <row r="437" spans="1:11" ht="15.75" thickBot="1" x14ac:dyDescent="0.3">
      <c r="A437" s="24" t="s">
        <v>86</v>
      </c>
      <c r="B437" s="27" t="s">
        <v>87</v>
      </c>
      <c r="C437" s="27">
        <v>426</v>
      </c>
      <c r="D437" s="30">
        <v>5.1529999999999996</v>
      </c>
      <c r="E437" s="21">
        <v>5.1026999999999996</v>
      </c>
      <c r="F437" s="30">
        <v>0.17507900000000001</v>
      </c>
      <c r="G437" s="27">
        <v>-5.03025E-2</v>
      </c>
      <c r="H437" s="30">
        <v>7.2309999999999999</v>
      </c>
      <c r="I437" s="21">
        <v>7.2370400000000004</v>
      </c>
      <c r="J437" s="30">
        <v>7.2477599999999998E-3</v>
      </c>
      <c r="K437" s="27">
        <v>6.03771E-3</v>
      </c>
    </row>
    <row r="438" spans="1:11" ht="15.75" thickBot="1" x14ac:dyDescent="0.3">
      <c r="A438" s="1" t="s">
        <v>9</v>
      </c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22" t="s">
        <v>88</v>
      </c>
      <c r="B439" s="25" t="s">
        <v>89</v>
      </c>
      <c r="C439" s="25">
        <v>241</v>
      </c>
      <c r="D439" s="28">
        <v>188.60900000000001</v>
      </c>
      <c r="E439" s="20">
        <v>188.60900000000001</v>
      </c>
      <c r="F439" s="28">
        <v>0.19099099999999999</v>
      </c>
      <c r="G439" s="25">
        <v>4.8828100000000002E-4</v>
      </c>
      <c r="H439" s="28">
        <v>1.712</v>
      </c>
      <c r="I439" s="20">
        <v>1.7226399999999999</v>
      </c>
      <c r="J439" s="28">
        <v>4.7131500000000002E-3</v>
      </c>
      <c r="K439" s="25">
        <v>1.0643100000000001E-2</v>
      </c>
    </row>
    <row r="440" spans="1:11" x14ac:dyDescent="0.25">
      <c r="A440" s="23" t="s">
        <v>88</v>
      </c>
      <c r="B440" s="26" t="s">
        <v>89</v>
      </c>
      <c r="C440" s="26">
        <v>241</v>
      </c>
      <c r="D440" s="29">
        <v>175.22</v>
      </c>
      <c r="E440" s="1">
        <v>175.22</v>
      </c>
      <c r="F440" s="29">
        <v>5.8442599999999997E-2</v>
      </c>
      <c r="G440" s="26">
        <v>-3.5095200000000002E-4</v>
      </c>
      <c r="H440" s="29">
        <v>1.7689999999999999</v>
      </c>
      <c r="I440" s="1">
        <v>1.7836700000000001</v>
      </c>
      <c r="J440" s="29">
        <v>4.82418E-3</v>
      </c>
      <c r="K440" s="26">
        <v>1.4668E-2</v>
      </c>
    </row>
    <row r="441" spans="1:11" x14ac:dyDescent="0.25">
      <c r="A441" s="23" t="s">
        <v>88</v>
      </c>
      <c r="B441" s="26" t="s">
        <v>89</v>
      </c>
      <c r="C441" s="26">
        <v>241</v>
      </c>
      <c r="D441" s="29">
        <v>150.32400000000001</v>
      </c>
      <c r="E441" s="1">
        <v>150.32400000000001</v>
      </c>
      <c r="F441" s="29">
        <v>0.19422</v>
      </c>
      <c r="G441" s="26">
        <v>4.7302200000000003E-4</v>
      </c>
      <c r="H441" s="29">
        <v>1.865</v>
      </c>
      <c r="I441" s="1">
        <v>1.88391</v>
      </c>
      <c r="J441" s="29">
        <v>4.5530099999999997E-3</v>
      </c>
      <c r="K441" s="26">
        <v>1.89128E-2</v>
      </c>
    </row>
    <row r="442" spans="1:11" x14ac:dyDescent="0.25">
      <c r="A442" s="23" t="s">
        <v>88</v>
      </c>
      <c r="B442" s="26" t="s">
        <v>89</v>
      </c>
      <c r="C442" s="26">
        <v>241</v>
      </c>
      <c r="D442" s="29">
        <v>125.166</v>
      </c>
      <c r="E442" s="1">
        <v>125.166</v>
      </c>
      <c r="F442" s="29">
        <v>0.145564</v>
      </c>
      <c r="G442" s="26">
        <v>3.4332299999999998E-4</v>
      </c>
      <c r="H442" s="29">
        <v>2.3460000000000001</v>
      </c>
      <c r="I442" s="1">
        <v>2.3632200000000001</v>
      </c>
      <c r="J442" s="29">
        <v>4.6331699999999998E-3</v>
      </c>
      <c r="K442" s="26">
        <v>1.7224099999999999E-2</v>
      </c>
    </row>
    <row r="443" spans="1:11" x14ac:dyDescent="0.25">
      <c r="A443" s="23" t="s">
        <v>88</v>
      </c>
      <c r="B443" s="26" t="s">
        <v>89</v>
      </c>
      <c r="C443" s="26">
        <v>241</v>
      </c>
      <c r="D443" s="29">
        <v>100.396</v>
      </c>
      <c r="E443" s="1">
        <v>100.396</v>
      </c>
      <c r="F443" s="29">
        <v>0.21088100000000001</v>
      </c>
      <c r="G443" s="26">
        <v>-1.7547600000000001E-4</v>
      </c>
      <c r="H443" s="29">
        <v>2.8359999999999999</v>
      </c>
      <c r="I443" s="1">
        <v>2.84538</v>
      </c>
      <c r="J443" s="29">
        <v>5.1319499999999997E-3</v>
      </c>
      <c r="K443" s="26">
        <v>9.3817699999999993E-3</v>
      </c>
    </row>
    <row r="444" spans="1:11" x14ac:dyDescent="0.25">
      <c r="A444" s="23" t="s">
        <v>88</v>
      </c>
      <c r="B444" s="26" t="s">
        <v>89</v>
      </c>
      <c r="C444" s="26">
        <v>241</v>
      </c>
      <c r="D444" s="29">
        <v>75.072000000000003</v>
      </c>
      <c r="E444" s="1">
        <v>75.072100000000006</v>
      </c>
      <c r="F444" s="29">
        <v>0.25292100000000001</v>
      </c>
      <c r="G444" s="26">
        <v>1.2207E-4</v>
      </c>
      <c r="H444" s="29">
        <v>3.2530000000000001</v>
      </c>
      <c r="I444" s="1">
        <v>3.25136</v>
      </c>
      <c r="J444" s="29">
        <v>5.4211499999999996E-3</v>
      </c>
      <c r="K444" s="26">
        <v>-1.6431799999999999E-3</v>
      </c>
    </row>
    <row r="445" spans="1:11" x14ac:dyDescent="0.25">
      <c r="A445" s="23" t="s">
        <v>88</v>
      </c>
      <c r="B445" s="26" t="s">
        <v>89</v>
      </c>
      <c r="C445" s="26">
        <v>241</v>
      </c>
      <c r="D445" s="29">
        <v>50.277999999999999</v>
      </c>
      <c r="E445" s="1">
        <v>50.2776</v>
      </c>
      <c r="F445" s="29">
        <v>0.11615399999999999</v>
      </c>
      <c r="G445" s="26">
        <v>-3.9672900000000002E-4</v>
      </c>
      <c r="H445" s="29">
        <v>3.8740000000000001</v>
      </c>
      <c r="I445" s="1">
        <v>3.85684</v>
      </c>
      <c r="J445" s="29">
        <v>8.5327800000000002E-3</v>
      </c>
      <c r="K445" s="26">
        <v>-1.7157800000000001E-2</v>
      </c>
    </row>
    <row r="446" spans="1:11" x14ac:dyDescent="0.25">
      <c r="A446" s="23" t="s">
        <v>88</v>
      </c>
      <c r="B446" s="26" t="s">
        <v>89</v>
      </c>
      <c r="C446" s="26">
        <v>241</v>
      </c>
      <c r="D446" s="29">
        <v>29.771999999999998</v>
      </c>
      <c r="E446" s="1">
        <v>29.772300000000001</v>
      </c>
      <c r="F446" s="29">
        <v>7.7831899999999996E-2</v>
      </c>
      <c r="G446" s="26">
        <v>2.99454E-4</v>
      </c>
      <c r="H446" s="29">
        <v>4.51</v>
      </c>
      <c r="I446" s="1">
        <v>4.48299</v>
      </c>
      <c r="J446" s="29">
        <v>1.46523E-2</v>
      </c>
      <c r="K446" s="26">
        <v>-2.7008500000000001E-2</v>
      </c>
    </row>
    <row r="447" spans="1:11" x14ac:dyDescent="0.25">
      <c r="A447" s="23" t="s">
        <v>88</v>
      </c>
      <c r="B447" s="26" t="s">
        <v>89</v>
      </c>
      <c r="C447" s="26">
        <v>241</v>
      </c>
      <c r="D447" s="29">
        <v>20.202000000000002</v>
      </c>
      <c r="E447" s="1">
        <v>20.202000000000002</v>
      </c>
      <c r="F447" s="29">
        <v>0.16741400000000001</v>
      </c>
      <c r="G447" s="26">
        <v>-2.8610199999999999E-5</v>
      </c>
      <c r="H447" s="29">
        <v>4.734</v>
      </c>
      <c r="I447" s="1">
        <v>4.7606599999999997</v>
      </c>
      <c r="J447" s="29">
        <v>8.9792299999999995E-3</v>
      </c>
      <c r="K447" s="26">
        <v>2.66552E-2</v>
      </c>
    </row>
    <row r="448" spans="1:11" x14ac:dyDescent="0.25">
      <c r="A448" s="23" t="s">
        <v>88</v>
      </c>
      <c r="B448" s="26" t="s">
        <v>89</v>
      </c>
      <c r="C448" s="26">
        <v>241</v>
      </c>
      <c r="D448" s="29">
        <v>9.7629999999999999</v>
      </c>
      <c r="E448" s="1">
        <v>9.76342</v>
      </c>
      <c r="F448" s="29">
        <v>8.0058599999999994E-2</v>
      </c>
      <c r="G448" s="26">
        <v>4.15802E-4</v>
      </c>
      <c r="H448" s="29">
        <v>4.8639999999999999</v>
      </c>
      <c r="I448" s="1">
        <v>4.8757000000000001</v>
      </c>
      <c r="J448" s="29">
        <v>6.3758900000000004E-3</v>
      </c>
      <c r="K448" s="26">
        <v>1.17016E-2</v>
      </c>
    </row>
    <row r="449" spans="1:11" ht="15.75" thickBot="1" x14ac:dyDescent="0.3">
      <c r="A449" s="24" t="s">
        <v>88</v>
      </c>
      <c r="B449" s="27" t="s">
        <v>89</v>
      </c>
      <c r="C449" s="27">
        <v>334</v>
      </c>
      <c r="D449" s="30">
        <v>5.0279999999999996</v>
      </c>
      <c r="E449" s="21">
        <v>5.0967799999999999</v>
      </c>
      <c r="F449" s="30">
        <v>0.16602900000000001</v>
      </c>
      <c r="G449" s="27">
        <v>6.8784700000000004E-2</v>
      </c>
      <c r="H449" s="30">
        <v>5.1589999999999998</v>
      </c>
      <c r="I449" s="21">
        <v>5.4854700000000003</v>
      </c>
      <c r="J449" s="30">
        <v>3.7704799999999997E-2</v>
      </c>
      <c r="K449" s="27">
        <v>0.32647300000000001</v>
      </c>
    </row>
    <row r="450" spans="1:11" ht="15.75" thickBot="1" x14ac:dyDescent="0.3">
      <c r="A450" s="1" t="s">
        <v>9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22" t="s">
        <v>90</v>
      </c>
      <c r="B451" s="25" t="s">
        <v>91</v>
      </c>
      <c r="C451" s="25">
        <v>241</v>
      </c>
      <c r="D451" s="28">
        <v>344.24</v>
      </c>
      <c r="E451" s="20">
        <v>344.24</v>
      </c>
      <c r="F451" s="28">
        <v>2.5949799999999999E-2</v>
      </c>
      <c r="G451" s="25">
        <v>-3.3569300000000003E-4</v>
      </c>
      <c r="H451" s="28">
        <v>2.952</v>
      </c>
      <c r="I451" s="20">
        <v>2.95932</v>
      </c>
      <c r="J451" s="28">
        <v>3.7264500000000001E-3</v>
      </c>
      <c r="K451" s="25">
        <v>7.3237399999999996E-3</v>
      </c>
    </row>
    <row r="452" spans="1:11" x14ac:dyDescent="0.25">
      <c r="A452" s="23" t="s">
        <v>90</v>
      </c>
      <c r="B452" s="26" t="s">
        <v>91</v>
      </c>
      <c r="C452" s="26">
        <v>241</v>
      </c>
      <c r="D452" s="29">
        <v>199.99799999999999</v>
      </c>
      <c r="E452" s="1">
        <v>199.99799999999999</v>
      </c>
      <c r="F452" s="29">
        <v>2.9415699999999999E-2</v>
      </c>
      <c r="G452" s="26">
        <v>2.4414100000000002E-4</v>
      </c>
      <c r="H452" s="29">
        <v>2.61</v>
      </c>
      <c r="I452" s="1">
        <v>2.6255899999999999</v>
      </c>
      <c r="J452" s="29">
        <v>5.0572500000000001E-3</v>
      </c>
      <c r="K452" s="26">
        <v>1.55935E-2</v>
      </c>
    </row>
    <row r="453" spans="1:11" x14ac:dyDescent="0.25">
      <c r="A453" s="23" t="s">
        <v>90</v>
      </c>
      <c r="B453" s="26" t="s">
        <v>91</v>
      </c>
      <c r="C453" s="26">
        <v>241</v>
      </c>
      <c r="D453" s="29">
        <v>99.981999999999999</v>
      </c>
      <c r="E453" s="1">
        <v>99.981499999999997</v>
      </c>
      <c r="F453" s="29">
        <v>0.25351499999999999</v>
      </c>
      <c r="G453" s="26">
        <v>-4.6539299999999998E-4</v>
      </c>
      <c r="H453" s="29">
        <v>2.472</v>
      </c>
      <c r="I453" s="1">
        <v>2.4956</v>
      </c>
      <c r="J453" s="29">
        <v>1.1285999999999999E-2</v>
      </c>
      <c r="K453" s="26">
        <v>2.3597699999999999E-2</v>
      </c>
    </row>
    <row r="454" spans="1:11" x14ac:dyDescent="0.25">
      <c r="A454" s="23" t="s">
        <v>90</v>
      </c>
      <c r="B454" s="26" t="s">
        <v>91</v>
      </c>
      <c r="C454" s="26">
        <v>241</v>
      </c>
      <c r="D454" s="29">
        <v>75.263999999999996</v>
      </c>
      <c r="E454" s="1">
        <v>75.264200000000002</v>
      </c>
      <c r="F454" s="29">
        <v>3.05946E-2</v>
      </c>
      <c r="G454" s="26">
        <v>1.52588E-4</v>
      </c>
      <c r="H454" s="29">
        <v>3.089</v>
      </c>
      <c r="I454" s="1">
        <v>3.1648499999999999</v>
      </c>
      <c r="J454" s="29">
        <v>5.1049900000000002E-3</v>
      </c>
      <c r="K454" s="26">
        <v>7.5850699999999993E-2</v>
      </c>
    </row>
    <row r="455" spans="1:11" x14ac:dyDescent="0.25">
      <c r="A455" s="23" t="s">
        <v>90</v>
      </c>
      <c r="B455" s="26" t="s">
        <v>91</v>
      </c>
      <c r="C455" s="26">
        <v>241</v>
      </c>
      <c r="D455" s="29">
        <v>50.255000000000003</v>
      </c>
      <c r="E455" s="1">
        <v>50.255400000000002</v>
      </c>
      <c r="F455" s="29">
        <v>4.3305499999999997E-2</v>
      </c>
      <c r="G455" s="26">
        <v>3.8528400000000001E-4</v>
      </c>
      <c r="H455" s="29">
        <v>3.339</v>
      </c>
      <c r="I455" s="1">
        <v>3.3746999999999998</v>
      </c>
      <c r="J455" s="29">
        <v>4.7092599999999998E-3</v>
      </c>
      <c r="K455" s="26">
        <v>3.5701299999999998E-2</v>
      </c>
    </row>
    <row r="456" spans="1:11" x14ac:dyDescent="0.25">
      <c r="A456" s="23" t="s">
        <v>90</v>
      </c>
      <c r="B456" s="26" t="s">
        <v>91</v>
      </c>
      <c r="C456" s="26">
        <v>241</v>
      </c>
      <c r="D456" s="29">
        <v>40.128999999999998</v>
      </c>
      <c r="E456" s="1">
        <v>40.128700000000002</v>
      </c>
      <c r="F456" s="29">
        <v>3.2444000000000001E-2</v>
      </c>
      <c r="G456" s="26">
        <v>-3.0898999999999998E-4</v>
      </c>
      <c r="H456" s="29">
        <v>3.355</v>
      </c>
      <c r="I456" s="1">
        <v>3.3797100000000002</v>
      </c>
      <c r="J456" s="29">
        <v>1.2044600000000001E-2</v>
      </c>
      <c r="K456" s="26">
        <v>2.4713800000000001E-2</v>
      </c>
    </row>
    <row r="457" spans="1:11" x14ac:dyDescent="0.25">
      <c r="A457" s="23" t="s">
        <v>90</v>
      </c>
      <c r="B457" s="26" t="s">
        <v>91</v>
      </c>
      <c r="C457" s="26">
        <v>241</v>
      </c>
      <c r="D457" s="29">
        <v>30.045999999999999</v>
      </c>
      <c r="E457" s="1">
        <v>30.046099999999999</v>
      </c>
      <c r="F457" s="29">
        <v>0.129942</v>
      </c>
      <c r="G457" s="26">
        <v>1.41144E-4</v>
      </c>
      <c r="H457" s="29">
        <v>3.4249999999999998</v>
      </c>
      <c r="I457" s="1">
        <v>3.4813900000000002</v>
      </c>
      <c r="J457" s="29">
        <v>4.9763300000000002E-3</v>
      </c>
      <c r="K457" s="26">
        <v>5.6390000000000003E-2</v>
      </c>
    </row>
    <row r="458" spans="1:11" x14ac:dyDescent="0.25">
      <c r="A458" s="23" t="s">
        <v>90</v>
      </c>
      <c r="B458" s="26" t="s">
        <v>91</v>
      </c>
      <c r="C458" s="26">
        <v>241</v>
      </c>
      <c r="D458" s="29">
        <v>20.042000000000002</v>
      </c>
      <c r="E458" s="1">
        <v>20.042200000000001</v>
      </c>
      <c r="F458" s="29">
        <v>7.0109599999999994E-2</v>
      </c>
      <c r="G458" s="26">
        <v>1.62125E-4</v>
      </c>
      <c r="H458" s="29">
        <v>3.4969999999999999</v>
      </c>
      <c r="I458" s="1">
        <v>3.5357699999999999</v>
      </c>
      <c r="J458" s="29">
        <v>4.99768E-3</v>
      </c>
      <c r="K458" s="26">
        <v>3.8771899999999998E-2</v>
      </c>
    </row>
    <row r="459" spans="1:11" x14ac:dyDescent="0.25">
      <c r="A459" s="23" t="s">
        <v>90</v>
      </c>
      <c r="B459" s="26" t="s">
        <v>91</v>
      </c>
      <c r="C459" s="26">
        <v>241</v>
      </c>
      <c r="D459" s="29">
        <v>10.023999999999999</v>
      </c>
      <c r="E459" s="1">
        <v>10.0243</v>
      </c>
      <c r="F459" s="29">
        <v>0.139656</v>
      </c>
      <c r="G459" s="26">
        <v>3.1566599999999998E-4</v>
      </c>
      <c r="H459" s="29">
        <v>4.8070000000000004</v>
      </c>
      <c r="I459" s="1">
        <v>5.3410200000000003</v>
      </c>
      <c r="J459" s="29">
        <v>7.30243E-2</v>
      </c>
      <c r="K459" s="26">
        <v>0.53402499999999997</v>
      </c>
    </row>
    <row r="460" spans="1:11" x14ac:dyDescent="0.25">
      <c r="A460" s="23" t="s">
        <v>90</v>
      </c>
      <c r="B460" s="26" t="s">
        <v>91</v>
      </c>
      <c r="C460" s="26">
        <v>295</v>
      </c>
      <c r="D460" s="29">
        <v>4.9390000000000001</v>
      </c>
      <c r="E460" s="1">
        <v>4.9584700000000002</v>
      </c>
      <c r="F460" s="29">
        <v>3.9045299999999998E-2</v>
      </c>
      <c r="G460" s="26">
        <v>1.94678E-2</v>
      </c>
      <c r="H460" s="29">
        <v>6.7610000000000001</v>
      </c>
      <c r="I460" s="1">
        <v>6.8390300000000002</v>
      </c>
      <c r="J460" s="29">
        <v>1.2375499999999999E-2</v>
      </c>
      <c r="K460" s="26">
        <v>7.8030600000000006E-2</v>
      </c>
    </row>
    <row r="461" spans="1:11" ht="15.75" thickBot="1" x14ac:dyDescent="0.3">
      <c r="A461" s="24" t="s">
        <v>90</v>
      </c>
      <c r="B461" s="27" t="s">
        <v>91</v>
      </c>
      <c r="C461" s="27">
        <v>241</v>
      </c>
      <c r="D461" s="30">
        <v>2.0790000000000002</v>
      </c>
      <c r="E461" s="21">
        <v>2.0789200000000001</v>
      </c>
      <c r="F461" s="30">
        <v>5.4955400000000001E-2</v>
      </c>
      <c r="G461" s="27">
        <v>-8.2969700000000006E-5</v>
      </c>
      <c r="H461" s="30">
        <v>6.7960000000000003</v>
      </c>
      <c r="I461" s="21">
        <v>6.8047599999999999</v>
      </c>
      <c r="J461" s="30">
        <v>3.2353E-2</v>
      </c>
      <c r="K461" s="27">
        <v>8.7552099999999994E-3</v>
      </c>
    </row>
    <row r="462" spans="1:11" ht="15.75" thickBot="1" x14ac:dyDescent="0.3">
      <c r="A462" s="1" t="s">
        <v>9</v>
      </c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22" t="s">
        <v>92</v>
      </c>
      <c r="B463" s="25" t="s">
        <v>93</v>
      </c>
      <c r="C463" s="25">
        <v>241</v>
      </c>
      <c r="D463" s="28">
        <v>395.11200000000002</v>
      </c>
      <c r="E463" s="20">
        <v>395.11200000000002</v>
      </c>
      <c r="F463" s="28">
        <v>3.3497100000000002E-2</v>
      </c>
      <c r="G463" s="25">
        <v>2.13623E-4</v>
      </c>
      <c r="H463" s="28">
        <v>2.911</v>
      </c>
      <c r="I463" s="20">
        <v>2.9151600000000002</v>
      </c>
      <c r="J463" s="28">
        <v>4.3160000000000004E-3</v>
      </c>
      <c r="K463" s="25">
        <v>4.16183E-3</v>
      </c>
    </row>
    <row r="464" spans="1:11" x14ac:dyDescent="0.25">
      <c r="A464" s="23" t="s">
        <v>92</v>
      </c>
      <c r="B464" s="26" t="s">
        <v>93</v>
      </c>
      <c r="C464" s="26">
        <v>241</v>
      </c>
      <c r="D464" s="29">
        <v>200.63</v>
      </c>
      <c r="E464" s="1">
        <v>200.63</v>
      </c>
      <c r="F464" s="29">
        <v>3.3454999999999999E-2</v>
      </c>
      <c r="G464" s="26">
        <v>-1.83105E-4</v>
      </c>
      <c r="H464" s="29">
        <v>3.0739999999999998</v>
      </c>
      <c r="I464" s="1">
        <v>3.1185499999999999</v>
      </c>
      <c r="J464" s="29">
        <v>5.8650400000000002E-3</v>
      </c>
      <c r="K464" s="26">
        <v>4.4547799999999999E-2</v>
      </c>
    </row>
    <row r="465" spans="1:11" x14ac:dyDescent="0.25">
      <c r="A465" s="23" t="s">
        <v>92</v>
      </c>
      <c r="B465" s="26" t="s">
        <v>93</v>
      </c>
      <c r="C465" s="26">
        <v>241</v>
      </c>
      <c r="D465" s="29">
        <v>100.578</v>
      </c>
      <c r="E465" s="1">
        <v>100.578</v>
      </c>
      <c r="F465" s="29">
        <v>3.4699500000000001E-2</v>
      </c>
      <c r="G465" s="26">
        <v>9.1552700000000002E-5</v>
      </c>
      <c r="H465" s="29">
        <v>3.141</v>
      </c>
      <c r="I465" s="1">
        <v>3.1624699999999999</v>
      </c>
      <c r="J465" s="29">
        <v>3.5142799999999998E-3</v>
      </c>
      <c r="K465" s="26">
        <v>2.1468899999999999E-2</v>
      </c>
    </row>
    <row r="466" spans="1:11" x14ac:dyDescent="0.25">
      <c r="A466" s="23" t="s">
        <v>92</v>
      </c>
      <c r="B466" s="26" t="s">
        <v>93</v>
      </c>
      <c r="C466" s="26">
        <v>241</v>
      </c>
      <c r="D466" s="29">
        <v>74.89</v>
      </c>
      <c r="E466" s="1">
        <v>74.890299999999996</v>
      </c>
      <c r="F466" s="29">
        <v>3.84286E-2</v>
      </c>
      <c r="G466" s="26">
        <v>3.2806399999999998E-4</v>
      </c>
      <c r="H466" s="29">
        <v>3.2280000000000002</v>
      </c>
      <c r="I466" s="1">
        <v>3.26105</v>
      </c>
      <c r="J466" s="29">
        <v>5.45905E-3</v>
      </c>
      <c r="K466" s="26">
        <v>3.3054100000000003E-2</v>
      </c>
    </row>
    <row r="467" spans="1:11" x14ac:dyDescent="0.25">
      <c r="A467" s="23" t="s">
        <v>92</v>
      </c>
      <c r="B467" s="26" t="s">
        <v>93</v>
      </c>
      <c r="C467" s="26">
        <v>241</v>
      </c>
      <c r="D467" s="29">
        <v>50.057000000000002</v>
      </c>
      <c r="E467" s="1">
        <v>50.056699999999999</v>
      </c>
      <c r="F467" s="29">
        <v>3.4365600000000003E-2</v>
      </c>
      <c r="G467" s="26">
        <v>-2.8228800000000001E-4</v>
      </c>
      <c r="H467" s="29">
        <v>3.3490000000000002</v>
      </c>
      <c r="I467" s="1">
        <v>3.37181</v>
      </c>
      <c r="J467" s="29">
        <v>4.3095099999999999E-3</v>
      </c>
      <c r="K467" s="26">
        <v>2.2808999999999999E-2</v>
      </c>
    </row>
    <row r="468" spans="1:11" x14ac:dyDescent="0.25">
      <c r="A468" s="23" t="s">
        <v>92</v>
      </c>
      <c r="B468" s="26" t="s">
        <v>93</v>
      </c>
      <c r="C468" s="26">
        <v>241</v>
      </c>
      <c r="D468" s="29">
        <v>40.383000000000003</v>
      </c>
      <c r="E468" s="1">
        <v>40.382899999999999</v>
      </c>
      <c r="F468" s="29">
        <v>3.0705099999999999E-2</v>
      </c>
      <c r="G468" s="26">
        <v>-6.1035200000000001E-5</v>
      </c>
      <c r="H468" s="29">
        <v>3.4260000000000002</v>
      </c>
      <c r="I468" s="1">
        <v>3.46638</v>
      </c>
      <c r="J468" s="29">
        <v>4.4284199999999998E-3</v>
      </c>
      <c r="K468" s="26">
        <v>4.0377400000000001E-2</v>
      </c>
    </row>
    <row r="469" spans="1:11" x14ac:dyDescent="0.25">
      <c r="A469" s="23" t="s">
        <v>92</v>
      </c>
      <c r="B469" s="26" t="s">
        <v>93</v>
      </c>
      <c r="C469" s="26">
        <v>241</v>
      </c>
      <c r="D469" s="29">
        <v>29.841999999999999</v>
      </c>
      <c r="E469" s="1">
        <v>29.8416</v>
      </c>
      <c r="F469" s="29">
        <v>3.44567E-2</v>
      </c>
      <c r="G469" s="26">
        <v>-3.6430399999999997E-4</v>
      </c>
      <c r="H469" s="29">
        <v>3.452</v>
      </c>
      <c r="I469" s="1">
        <v>3.47756</v>
      </c>
      <c r="J469" s="29">
        <v>4.6517499999999996E-3</v>
      </c>
      <c r="K469" s="26">
        <v>2.5564400000000001E-2</v>
      </c>
    </row>
    <row r="470" spans="1:11" x14ac:dyDescent="0.25">
      <c r="A470" s="23" t="s">
        <v>92</v>
      </c>
      <c r="B470" s="26" t="s">
        <v>93</v>
      </c>
      <c r="C470" s="26">
        <v>241</v>
      </c>
      <c r="D470" s="29">
        <v>20.201000000000001</v>
      </c>
      <c r="E470" s="1">
        <v>20.201499999999999</v>
      </c>
      <c r="F470" s="29">
        <v>4.8016799999999998E-2</v>
      </c>
      <c r="G470" s="26">
        <v>4.6348599999999999E-4</v>
      </c>
      <c r="H470" s="29">
        <v>3.5339999999999998</v>
      </c>
      <c r="I470" s="1">
        <v>3.5674199999999998</v>
      </c>
      <c r="J470" s="29">
        <v>4.0417999999999999E-3</v>
      </c>
      <c r="K470" s="26">
        <v>3.34191E-2</v>
      </c>
    </row>
    <row r="471" spans="1:11" x14ac:dyDescent="0.25">
      <c r="A471" s="23" t="s">
        <v>92</v>
      </c>
      <c r="B471" s="26" t="s">
        <v>93</v>
      </c>
      <c r="C471" s="26">
        <v>241</v>
      </c>
      <c r="D471" s="29">
        <v>10.218</v>
      </c>
      <c r="E471" s="1">
        <v>10.218400000000001</v>
      </c>
      <c r="F471" s="29">
        <v>3.3473000000000003E-2</v>
      </c>
      <c r="G471" s="26">
        <v>4.31061E-4</v>
      </c>
      <c r="H471" s="29">
        <v>4.2969999999999997</v>
      </c>
      <c r="I471" s="1">
        <v>4.5293900000000002</v>
      </c>
      <c r="J471" s="29">
        <v>0.116911</v>
      </c>
      <c r="K471" s="26">
        <v>0.23239399999999999</v>
      </c>
    </row>
    <row r="472" spans="1:11" x14ac:dyDescent="0.25">
      <c r="A472" s="23" t="s">
        <v>92</v>
      </c>
      <c r="B472" s="26" t="s">
        <v>93</v>
      </c>
      <c r="C472" s="26">
        <v>241</v>
      </c>
      <c r="D472" s="29">
        <v>5.2169999999999996</v>
      </c>
      <c r="E472" s="1">
        <v>5.2171099999999999</v>
      </c>
      <c r="F472" s="29">
        <v>3.1582399999999997E-2</v>
      </c>
      <c r="G472" s="26">
        <v>1.07765E-4</v>
      </c>
      <c r="H472" s="29">
        <v>6.1520000000000001</v>
      </c>
      <c r="I472" s="1">
        <v>6.4813799999999997</v>
      </c>
      <c r="J472" s="29">
        <v>6.1028000000000002E-3</v>
      </c>
      <c r="K472" s="26">
        <v>0.329378</v>
      </c>
    </row>
    <row r="473" spans="1:11" ht="15.75" thickBot="1" x14ac:dyDescent="0.3">
      <c r="A473" s="24" t="s">
        <v>92</v>
      </c>
      <c r="B473" s="27" t="s">
        <v>93</v>
      </c>
      <c r="C473" s="27">
        <v>241</v>
      </c>
      <c r="D473" s="30">
        <v>2.35</v>
      </c>
      <c r="E473" s="21">
        <v>2.3495900000000001</v>
      </c>
      <c r="F473" s="30">
        <v>4.12644E-2</v>
      </c>
      <c r="G473" s="27">
        <v>-4.0650400000000002E-4</v>
      </c>
      <c r="H473" s="30">
        <v>6.452</v>
      </c>
      <c r="I473" s="21">
        <v>6.4923000000000002</v>
      </c>
      <c r="J473" s="30">
        <v>7.3623300000000003E-3</v>
      </c>
      <c r="K473" s="27">
        <v>4.03028E-2</v>
      </c>
    </row>
    <row r="474" spans="1:11" x14ac:dyDescent="0.25">
      <c r="A474" t="s">
        <v>9</v>
      </c>
    </row>
  </sheetData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curve_fit">
                <anchor moveWithCells="1" sizeWithCells="1">
                  <from>
                    <xdr:col>2</xdr:col>
                    <xdr:colOff>0</xdr:colOff>
                    <xdr:row>0</xdr:row>
                    <xdr:rowOff>123825</xdr:rowOff>
                  </from>
                  <to>
                    <xdr:col>4</xdr:col>
                    <xdr:colOff>0</xdr:colOff>
                    <xdr:row>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'PlotAvgVsValues 11, 4'">
                <anchor moveWithCells="1" siz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1]!'PlotAvgVsValues 11, 8'">
                <anchor moveWithCells="1" siz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defaultRowHeight="15" x14ac:dyDescent="0.25"/>
  <cols>
    <col min="1" max="1" width="7.7109375" customWidth="1"/>
    <col min="2" max="5" width="15.7109375" customWidth="1"/>
    <col min="6" max="6" width="30.7109375" customWidth="1"/>
  </cols>
  <sheetData>
    <row r="1" spans="1:6" x14ac:dyDescent="0.25">
      <c r="A1" t="s">
        <v>96</v>
      </c>
      <c r="C1">
        <v>38</v>
      </c>
    </row>
    <row r="3" spans="1:6" ht="15.75" thickBot="1" x14ac:dyDescent="0.3">
      <c r="A3" s="32" t="s">
        <v>97</v>
      </c>
      <c r="B3" s="32" t="s">
        <v>98</v>
      </c>
      <c r="C3" s="32" t="s">
        <v>99</v>
      </c>
      <c r="D3" s="32" t="s">
        <v>100</v>
      </c>
      <c r="E3" s="32" t="s">
        <v>101</v>
      </c>
      <c r="F3" s="32" t="s">
        <v>102</v>
      </c>
    </row>
    <row r="4" spans="1:6" ht="15.75" thickTop="1" x14ac:dyDescent="0.25">
      <c r="A4" s="33">
        <v>1</v>
      </c>
      <c r="B4" s="33" t="s">
        <v>18</v>
      </c>
      <c r="C4" s="33" t="s">
        <v>19</v>
      </c>
      <c r="D4" s="33">
        <v>11</v>
      </c>
      <c r="E4" s="33">
        <v>21</v>
      </c>
      <c r="F4" t="str">
        <f>B4 &amp; " &amp; " &amp; C4</f>
        <v xml:space="preserve"> 2019-023-0002.mrgcor1 &amp; 2019-023-0002.samcor1</v>
      </c>
    </row>
    <row r="5" spans="1:6" x14ac:dyDescent="0.25">
      <c r="A5" s="33">
        <v>2</v>
      </c>
      <c r="B5" s="33" t="s">
        <v>20</v>
      </c>
      <c r="C5" s="33" t="s">
        <v>21</v>
      </c>
      <c r="D5" s="33">
        <v>23</v>
      </c>
      <c r="E5" s="33">
        <v>32</v>
      </c>
      <c r="F5" t="str">
        <f>B5 &amp; " &amp; " &amp; C5</f>
        <v xml:space="preserve"> 2019-023-0004.mrgcor1 &amp; 2019-023-0004.samcor1</v>
      </c>
    </row>
    <row r="6" spans="1:6" x14ac:dyDescent="0.25">
      <c r="A6" s="33">
        <v>3</v>
      </c>
      <c r="B6" s="33" t="s">
        <v>22</v>
      </c>
      <c r="C6" s="33" t="s">
        <v>23</v>
      </c>
      <c r="D6" s="33">
        <v>34</v>
      </c>
      <c r="E6" s="33">
        <v>37</v>
      </c>
      <c r="F6" t="str">
        <f>B6 &amp; " &amp; " &amp; C6</f>
        <v xml:space="preserve"> 2019-023-0006.mrgcor1 &amp; 2019-023-0006.samcor1</v>
      </c>
    </row>
    <row r="7" spans="1:6" x14ac:dyDescent="0.25">
      <c r="A7" s="33">
        <v>4</v>
      </c>
      <c r="B7" s="33" t="s">
        <v>24</v>
      </c>
      <c r="C7" s="33" t="s">
        <v>25</v>
      </c>
      <c r="D7" s="33">
        <v>39</v>
      </c>
      <c r="E7" s="33">
        <v>43</v>
      </c>
      <c r="F7" t="str">
        <f>B7 &amp; " &amp; " &amp; C7</f>
        <v xml:space="preserve"> 2019-023-0007.mrgcor1 &amp; 2019-023-0007.samcor1</v>
      </c>
    </row>
    <row r="8" spans="1:6" x14ac:dyDescent="0.25">
      <c r="A8" s="33">
        <v>5</v>
      </c>
      <c r="B8" s="33" t="s">
        <v>26</v>
      </c>
      <c r="C8" s="33" t="s">
        <v>27</v>
      </c>
      <c r="D8" s="33">
        <v>45</v>
      </c>
      <c r="E8" s="33">
        <v>51</v>
      </c>
      <c r="F8" t="str">
        <f>B8 &amp; " &amp; " &amp; C8</f>
        <v xml:space="preserve"> 2019-023-0009.mrgcor1 &amp; 2019-023-0009.samcor1</v>
      </c>
    </row>
    <row r="9" spans="1:6" x14ac:dyDescent="0.25">
      <c r="A9" s="33">
        <v>6</v>
      </c>
      <c r="B9" s="33" t="s">
        <v>28</v>
      </c>
      <c r="C9" s="33" t="s">
        <v>29</v>
      </c>
      <c r="D9" s="33">
        <v>53</v>
      </c>
      <c r="E9" s="33">
        <v>60</v>
      </c>
      <c r="F9" t="str">
        <f>B9 &amp; " &amp; " &amp; C9</f>
        <v xml:space="preserve"> 2019-023-0013.mrgcor1 &amp; 2019-023-0013.samcor1</v>
      </c>
    </row>
    <row r="10" spans="1:6" x14ac:dyDescent="0.25">
      <c r="A10" s="33">
        <v>7</v>
      </c>
      <c r="B10" s="33" t="s">
        <v>30</v>
      </c>
      <c r="C10" s="33" t="s">
        <v>31</v>
      </c>
      <c r="D10" s="33">
        <v>62</v>
      </c>
      <c r="E10" s="33">
        <v>71</v>
      </c>
      <c r="F10" t="str">
        <f>B10 &amp; " &amp; " &amp; C10</f>
        <v xml:space="preserve"> 2019-023-0027.mrgcor1 &amp; 2019-023-0027.samcor1</v>
      </c>
    </row>
    <row r="11" spans="1:6" x14ac:dyDescent="0.25">
      <c r="A11" s="33">
        <v>8</v>
      </c>
      <c r="B11" s="33" t="s">
        <v>32</v>
      </c>
      <c r="C11" s="33" t="s">
        <v>33</v>
      </c>
      <c r="D11" s="33">
        <v>73</v>
      </c>
      <c r="E11" s="33">
        <v>81</v>
      </c>
      <c r="F11" t="str">
        <f>B11 &amp; " &amp; " &amp; C11</f>
        <v xml:space="preserve"> 2019-023-0028.mrgcor1 &amp; 2019-023-0028.samcor1</v>
      </c>
    </row>
    <row r="12" spans="1:6" x14ac:dyDescent="0.25">
      <c r="A12" s="33">
        <v>9</v>
      </c>
      <c r="B12" s="33" t="s">
        <v>34</v>
      </c>
      <c r="C12" s="33" t="s">
        <v>35</v>
      </c>
      <c r="D12" s="33">
        <v>83</v>
      </c>
      <c r="E12" s="33">
        <v>92</v>
      </c>
      <c r="F12" t="str">
        <f>B12 &amp; " &amp; " &amp; C12</f>
        <v xml:space="preserve"> 2019-023-0031.mrgcor1 &amp; 2019-023-0031.samcor1</v>
      </c>
    </row>
    <row r="13" spans="1:6" x14ac:dyDescent="0.25">
      <c r="A13" s="33">
        <v>10</v>
      </c>
      <c r="B13" s="33" t="s">
        <v>36</v>
      </c>
      <c r="C13" s="33" t="s">
        <v>37</v>
      </c>
      <c r="D13" s="33">
        <v>94</v>
      </c>
      <c r="E13" s="33">
        <v>108</v>
      </c>
      <c r="F13" t="str">
        <f>B13 &amp; " &amp; " &amp; C13</f>
        <v xml:space="preserve"> 2019-023-0032.mrgcor1 &amp; 2019-023-0032.samcor1</v>
      </c>
    </row>
    <row r="14" spans="1:6" x14ac:dyDescent="0.25">
      <c r="A14" s="33">
        <v>11</v>
      </c>
      <c r="B14" s="33" t="s">
        <v>38</v>
      </c>
      <c r="C14" s="33" t="s">
        <v>39</v>
      </c>
      <c r="D14" s="33">
        <v>110</v>
      </c>
      <c r="E14" s="33">
        <v>126</v>
      </c>
      <c r="F14" t="str">
        <f>B14 &amp; " &amp; " &amp; C14</f>
        <v xml:space="preserve"> 2019-023-0034.mrgcor1 &amp; 2019-023-0034.samcor1</v>
      </c>
    </row>
    <row r="15" spans="1:6" x14ac:dyDescent="0.25">
      <c r="A15" s="33">
        <v>12</v>
      </c>
      <c r="B15" s="33" t="s">
        <v>40</v>
      </c>
      <c r="C15" s="33" t="s">
        <v>41</v>
      </c>
      <c r="D15" s="33">
        <v>128</v>
      </c>
      <c r="E15" s="33">
        <v>146</v>
      </c>
      <c r="F15" t="str">
        <f>B15 &amp; " &amp; " &amp; C15</f>
        <v xml:space="preserve"> 2019-023-0044.mrgcor1 &amp; 2019-023-0044.samcor1</v>
      </c>
    </row>
    <row r="16" spans="1:6" x14ac:dyDescent="0.25">
      <c r="A16" s="33">
        <v>13</v>
      </c>
      <c r="B16" s="33" t="s">
        <v>42</v>
      </c>
      <c r="C16" s="33" t="s">
        <v>43</v>
      </c>
      <c r="D16" s="33">
        <v>148</v>
      </c>
      <c r="E16" s="33">
        <v>163</v>
      </c>
      <c r="F16" t="str">
        <f>B16 &amp; " &amp; " &amp; C16</f>
        <v xml:space="preserve"> 2019-023-0047.mrgcor1 &amp; 2019-023-0047.samcor1</v>
      </c>
    </row>
    <row r="17" spans="1:6" x14ac:dyDescent="0.25">
      <c r="A17" s="33">
        <v>14</v>
      </c>
      <c r="B17" s="33" t="s">
        <v>44</v>
      </c>
      <c r="C17" s="33" t="s">
        <v>45</v>
      </c>
      <c r="D17" s="33">
        <v>165</v>
      </c>
      <c r="E17" s="33">
        <v>175</v>
      </c>
      <c r="F17" t="str">
        <f>B17 &amp; " &amp; " &amp; C17</f>
        <v xml:space="preserve"> 2019-023-0051.mrgcor1 &amp; 2019-023-0051.samcor1</v>
      </c>
    </row>
    <row r="18" spans="1:6" x14ac:dyDescent="0.25">
      <c r="A18" s="33">
        <v>15</v>
      </c>
      <c r="B18" s="33" t="s">
        <v>46</v>
      </c>
      <c r="C18" s="33" t="s">
        <v>47</v>
      </c>
      <c r="D18" s="33">
        <v>177</v>
      </c>
      <c r="E18" s="33">
        <v>183</v>
      </c>
      <c r="F18" t="str">
        <f>B18 &amp; " &amp; " &amp; C18</f>
        <v xml:space="preserve"> 2019-023-0054.mrgcor1 &amp; 2019-023-0054.samcor1</v>
      </c>
    </row>
    <row r="19" spans="1:6" x14ac:dyDescent="0.25">
      <c r="A19" s="33">
        <v>16</v>
      </c>
      <c r="B19" s="33" t="s">
        <v>48</v>
      </c>
      <c r="C19" s="33" t="s">
        <v>49</v>
      </c>
      <c r="D19" s="33">
        <v>185</v>
      </c>
      <c r="E19" s="33">
        <v>194</v>
      </c>
      <c r="F19" t="str">
        <f>B19 &amp; " &amp; " &amp; C19</f>
        <v xml:space="preserve"> 2019-023-0058.mrgcor1 &amp; 2019-023-0058.samcor1</v>
      </c>
    </row>
    <row r="20" spans="1:6" x14ac:dyDescent="0.25">
      <c r="A20" s="33">
        <v>17</v>
      </c>
      <c r="B20" s="33" t="s">
        <v>50</v>
      </c>
      <c r="C20" s="33" t="s">
        <v>51</v>
      </c>
      <c r="D20" s="33">
        <v>196</v>
      </c>
      <c r="E20" s="33">
        <v>202</v>
      </c>
      <c r="F20" t="str">
        <f>B20 &amp; " &amp; " &amp; C20</f>
        <v xml:space="preserve"> 2019-023-0060.mrgcor1 &amp; 2019-023-0060.samcor1</v>
      </c>
    </row>
    <row r="21" spans="1:6" x14ac:dyDescent="0.25">
      <c r="A21" s="33">
        <v>18</v>
      </c>
      <c r="B21" s="33" t="s">
        <v>52</v>
      </c>
      <c r="C21" s="33" t="s">
        <v>53</v>
      </c>
      <c r="D21" s="33">
        <v>204</v>
      </c>
      <c r="E21" s="33">
        <v>210</v>
      </c>
      <c r="F21" t="str">
        <f>B21 &amp; " &amp; " &amp; C21</f>
        <v xml:space="preserve"> 2019-023-0061.mrgcor1 &amp; 2019-023-0061.samcor1</v>
      </c>
    </row>
    <row r="22" spans="1:6" x14ac:dyDescent="0.25">
      <c r="A22" s="33">
        <v>19</v>
      </c>
      <c r="B22" s="33" t="s">
        <v>54</v>
      </c>
      <c r="C22" s="33" t="s">
        <v>55</v>
      </c>
      <c r="D22" s="33">
        <v>212</v>
      </c>
      <c r="E22" s="33">
        <v>215</v>
      </c>
      <c r="F22" t="str">
        <f>B22 &amp; " &amp; " &amp; C22</f>
        <v xml:space="preserve"> 2019-023-0062.mrgcor1 &amp; 2019-023-0062.samcor1</v>
      </c>
    </row>
    <row r="23" spans="1:6" x14ac:dyDescent="0.25">
      <c r="A23" s="33">
        <v>20</v>
      </c>
      <c r="B23" s="33" t="s">
        <v>56</v>
      </c>
      <c r="C23" s="33" t="s">
        <v>57</v>
      </c>
      <c r="D23" s="33">
        <v>217</v>
      </c>
      <c r="E23" s="33">
        <v>221</v>
      </c>
      <c r="F23" t="str">
        <f>B23 &amp; " &amp; " &amp; C23</f>
        <v xml:space="preserve"> 2019-023-0063.mrgcor1 &amp; 2019-023-0063.samcor1</v>
      </c>
    </row>
    <row r="24" spans="1:6" x14ac:dyDescent="0.25">
      <c r="A24" s="33">
        <v>21</v>
      </c>
      <c r="B24" s="33" t="s">
        <v>58</v>
      </c>
      <c r="C24" s="33" t="s">
        <v>59</v>
      </c>
      <c r="D24" s="33">
        <v>223</v>
      </c>
      <c r="E24" s="33">
        <v>227</v>
      </c>
      <c r="F24" t="str">
        <f>B24 &amp; " &amp; " &amp; C24</f>
        <v xml:space="preserve"> 2019-023-0066.mrgcor1 &amp; 2019-023-0066.samcor1</v>
      </c>
    </row>
    <row r="25" spans="1:6" x14ac:dyDescent="0.25">
      <c r="A25" s="33">
        <v>22</v>
      </c>
      <c r="B25" s="33" t="s">
        <v>60</v>
      </c>
      <c r="C25" s="33" t="s">
        <v>61</v>
      </c>
      <c r="D25" s="33">
        <v>229</v>
      </c>
      <c r="E25" s="33">
        <v>236</v>
      </c>
      <c r="F25" t="str">
        <f>B25 &amp; " &amp; " &amp; C25</f>
        <v xml:space="preserve"> 2019-023-0069.mrgcor1 &amp; 2019-023-0069.samcor1</v>
      </c>
    </row>
    <row r="26" spans="1:6" x14ac:dyDescent="0.25">
      <c r="A26" s="33">
        <v>23</v>
      </c>
      <c r="B26" s="33" t="s">
        <v>62</v>
      </c>
      <c r="C26" s="33" t="s">
        <v>63</v>
      </c>
      <c r="D26" s="33">
        <v>238</v>
      </c>
      <c r="E26" s="33">
        <v>254</v>
      </c>
      <c r="F26" t="str">
        <f>B26 &amp; " &amp; " &amp; C26</f>
        <v xml:space="preserve"> 2019-023-0071.mrgcor1 &amp; 2019-023-0071.samcor1</v>
      </c>
    </row>
    <row r="27" spans="1:6" x14ac:dyDescent="0.25">
      <c r="A27" s="33">
        <v>24</v>
      </c>
      <c r="B27" s="33" t="s">
        <v>64</v>
      </c>
      <c r="C27" s="33" t="s">
        <v>65</v>
      </c>
      <c r="D27" s="33">
        <v>256</v>
      </c>
      <c r="E27" s="33">
        <v>275</v>
      </c>
      <c r="F27" t="str">
        <f>B27 &amp; " &amp; " &amp; C27</f>
        <v xml:space="preserve"> 2019-023-0076.mrgcor1 &amp; 2019-023-0076.samcor1</v>
      </c>
    </row>
    <row r="28" spans="1:6" x14ac:dyDescent="0.25">
      <c r="A28" s="33">
        <v>25</v>
      </c>
      <c r="B28" s="33" t="s">
        <v>66</v>
      </c>
      <c r="C28" s="33" t="s">
        <v>67</v>
      </c>
      <c r="D28" s="33">
        <v>277</v>
      </c>
      <c r="E28" s="33">
        <v>293</v>
      </c>
      <c r="F28" t="str">
        <f>B28 &amp; " &amp; " &amp; C28</f>
        <v xml:space="preserve"> 2019-023-0084.mrgcor1 &amp; 2019-023-0084.samcor1</v>
      </c>
    </row>
    <row r="29" spans="1:6" x14ac:dyDescent="0.25">
      <c r="A29" s="33">
        <v>26</v>
      </c>
      <c r="B29" s="33" t="s">
        <v>68</v>
      </c>
      <c r="C29" s="33" t="s">
        <v>69</v>
      </c>
      <c r="D29" s="33">
        <v>295</v>
      </c>
      <c r="E29" s="33">
        <v>302</v>
      </c>
      <c r="F29" t="str">
        <f>B29 &amp; " &amp; " &amp; C29</f>
        <v xml:space="preserve"> 2019-023-0086.mrgcor1 &amp; 2019-023-0086.samcor1</v>
      </c>
    </row>
    <row r="30" spans="1:6" x14ac:dyDescent="0.25">
      <c r="A30" s="33">
        <v>27</v>
      </c>
      <c r="B30" s="33" t="s">
        <v>70</v>
      </c>
      <c r="C30" s="33" t="s">
        <v>71</v>
      </c>
      <c r="D30" s="33">
        <v>304</v>
      </c>
      <c r="E30" s="33">
        <v>310</v>
      </c>
      <c r="F30" t="str">
        <f>B30 &amp; " &amp; " &amp; C30</f>
        <v xml:space="preserve"> 2019-023-0089.mrgcor1 &amp; 2019-023-0089.samcor1</v>
      </c>
    </row>
    <row r="31" spans="1:6" x14ac:dyDescent="0.25">
      <c r="A31" s="33">
        <v>28</v>
      </c>
      <c r="B31" s="33" t="s">
        <v>72</v>
      </c>
      <c r="C31" s="33" t="s">
        <v>73</v>
      </c>
      <c r="D31" s="33">
        <v>312</v>
      </c>
      <c r="E31" s="33">
        <v>328</v>
      </c>
      <c r="F31" t="str">
        <f>B31 &amp; " &amp; " &amp; C31</f>
        <v xml:space="preserve"> 2019-023-0094.mrgcor1 &amp; 2019-023-0094.samcor1</v>
      </c>
    </row>
    <row r="32" spans="1:6" x14ac:dyDescent="0.25">
      <c r="A32" s="33">
        <v>29</v>
      </c>
      <c r="B32" s="33" t="s">
        <v>74</v>
      </c>
      <c r="C32" s="33" t="s">
        <v>75</v>
      </c>
      <c r="D32" s="33">
        <v>330</v>
      </c>
      <c r="E32" s="33">
        <v>349</v>
      </c>
      <c r="F32" t="str">
        <f>B32 &amp; " &amp; " &amp; C32</f>
        <v xml:space="preserve"> 2019-023-0099.mrgcor1 &amp; 2019-023-0099.samcor1</v>
      </c>
    </row>
    <row r="33" spans="1:6" x14ac:dyDescent="0.25">
      <c r="A33" s="33">
        <v>30</v>
      </c>
      <c r="B33" s="33" t="s">
        <v>76</v>
      </c>
      <c r="C33" s="33" t="s">
        <v>77</v>
      </c>
      <c r="D33" s="33">
        <v>351</v>
      </c>
      <c r="E33" s="33">
        <v>369</v>
      </c>
      <c r="F33" t="str">
        <f>B33 &amp; " &amp; " &amp; C33</f>
        <v xml:space="preserve"> 2019-023-0101.mrgcor1 &amp; 2019-023-0101.samcor1</v>
      </c>
    </row>
    <row r="34" spans="1:6" x14ac:dyDescent="0.25">
      <c r="A34" s="33">
        <v>31</v>
      </c>
      <c r="B34" s="33" t="s">
        <v>78</v>
      </c>
      <c r="C34" s="33" t="s">
        <v>79</v>
      </c>
      <c r="D34" s="33">
        <v>371</v>
      </c>
      <c r="E34" s="33">
        <v>380</v>
      </c>
      <c r="F34" t="str">
        <f>B34 &amp; " &amp; " &amp; C34</f>
        <v xml:space="preserve"> 2019-023-0105.mrgcor1 &amp; 2019-023-0105.samcor1</v>
      </c>
    </row>
    <row r="35" spans="1:6" x14ac:dyDescent="0.25">
      <c r="A35" s="33">
        <v>32</v>
      </c>
      <c r="B35" s="33" t="s">
        <v>80</v>
      </c>
      <c r="C35" s="33" t="s">
        <v>81</v>
      </c>
      <c r="D35" s="33">
        <v>382</v>
      </c>
      <c r="E35" s="33">
        <v>401</v>
      </c>
      <c r="F35" t="str">
        <f>B35 &amp; " &amp; " &amp; C35</f>
        <v xml:space="preserve"> 2019-023-0121.mrgcor1 &amp; 2019-023-0121.samcor1</v>
      </c>
    </row>
    <row r="36" spans="1:6" x14ac:dyDescent="0.25">
      <c r="A36" s="33">
        <v>33</v>
      </c>
      <c r="B36" s="33" t="s">
        <v>82</v>
      </c>
      <c r="C36" s="33" t="s">
        <v>83</v>
      </c>
      <c r="D36" s="33">
        <v>403</v>
      </c>
      <c r="E36" s="33">
        <v>422</v>
      </c>
      <c r="F36" t="str">
        <f>B36 &amp; " &amp; " &amp; C36</f>
        <v xml:space="preserve"> 2019-023-0123.mrgcor1 &amp; 2019-023-0123.samcor1</v>
      </c>
    </row>
    <row r="37" spans="1:6" x14ac:dyDescent="0.25">
      <c r="A37" s="33">
        <v>34</v>
      </c>
      <c r="B37" s="33" t="s">
        <v>84</v>
      </c>
      <c r="C37" s="33" t="s">
        <v>85</v>
      </c>
      <c r="D37" s="33">
        <v>424</v>
      </c>
      <c r="E37" s="33">
        <v>430</v>
      </c>
      <c r="F37" t="str">
        <f>B37 &amp; " &amp; " &amp; C37</f>
        <v xml:space="preserve"> 2019-023-0129.mrgcor1 &amp; 2019-023-0129.samcor1</v>
      </c>
    </row>
    <row r="38" spans="1:6" x14ac:dyDescent="0.25">
      <c r="A38" s="33">
        <v>35</v>
      </c>
      <c r="B38" s="33" t="s">
        <v>86</v>
      </c>
      <c r="C38" s="33" t="s">
        <v>87</v>
      </c>
      <c r="D38" s="33">
        <v>432</v>
      </c>
      <c r="E38" s="33">
        <v>437</v>
      </c>
      <c r="F38" t="str">
        <f>B38 &amp; " &amp; " &amp; C38</f>
        <v xml:space="preserve"> 2019-023-0143.mrgcor1 &amp; 2019-023-0143.samcor1</v>
      </c>
    </row>
    <row r="39" spans="1:6" x14ac:dyDescent="0.25">
      <c r="A39" s="33">
        <v>36</v>
      </c>
      <c r="B39" s="33" t="s">
        <v>88</v>
      </c>
      <c r="C39" s="33" t="s">
        <v>89</v>
      </c>
      <c r="D39" s="33">
        <v>439</v>
      </c>
      <c r="E39" s="33">
        <v>449</v>
      </c>
      <c r="F39" t="str">
        <f>B39 &amp; " &amp; " &amp; C39</f>
        <v xml:space="preserve"> 2019-023-0150.mrgcor1 &amp; 2019-023-0150.samcor1</v>
      </c>
    </row>
    <row r="40" spans="1:6" x14ac:dyDescent="0.25">
      <c r="A40" s="33">
        <v>37</v>
      </c>
      <c r="B40" s="33" t="s">
        <v>90</v>
      </c>
      <c r="C40" s="33" t="s">
        <v>91</v>
      </c>
      <c r="D40" s="33">
        <v>451</v>
      </c>
      <c r="E40" s="33">
        <v>461</v>
      </c>
      <c r="F40" t="str">
        <f>B40 &amp; " &amp; " &amp; C40</f>
        <v xml:space="preserve"> 2019-023-0184.mrgcor1 &amp; 2019-023-0184.samcor1</v>
      </c>
    </row>
    <row r="41" spans="1:6" x14ac:dyDescent="0.25">
      <c r="A41" s="33">
        <v>38</v>
      </c>
      <c r="B41" s="33" t="s">
        <v>92</v>
      </c>
      <c r="C41" s="33" t="s">
        <v>93</v>
      </c>
      <c r="D41" s="33">
        <v>463</v>
      </c>
      <c r="E41" s="33">
        <v>473</v>
      </c>
      <c r="F41" t="str">
        <f>B41 &amp; " &amp; " &amp; C41</f>
        <v xml:space="preserve"> 2019-023-0195.mrgcor1 &amp; 2019-023-0195.samcor1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/>
  </sheetViews>
  <sheetFormatPr defaultRowHeight="15" x14ac:dyDescent="0.25"/>
  <cols>
    <col min="1" max="1" width="4.42578125" customWidth="1"/>
    <col min="2" max="2" width="39.28515625" customWidth="1"/>
    <col min="3" max="3" width="25.7109375" customWidth="1"/>
    <col min="4" max="4" width="20.7109375" customWidth="1"/>
  </cols>
  <sheetData>
    <row r="1" spans="1:4" x14ac:dyDescent="0.25">
      <c r="A1" s="34" t="s">
        <v>105</v>
      </c>
      <c r="B1" s="34"/>
      <c r="C1" s="34"/>
    </row>
    <row r="2" spans="1:4" x14ac:dyDescent="0.25">
      <c r="A2" s="34" t="s">
        <v>106</v>
      </c>
      <c r="B2" s="34" t="s">
        <v>107</v>
      </c>
      <c r="C2" s="34" t="s">
        <v>108</v>
      </c>
      <c r="D2" t="s">
        <v>109</v>
      </c>
    </row>
    <row r="3" spans="1:4" x14ac:dyDescent="0.25">
      <c r="A3">
        <v>1</v>
      </c>
      <c r="B3" t="s">
        <v>111</v>
      </c>
      <c r="C3" t="s">
        <v>104</v>
      </c>
      <c r="D3">
        <v>38</v>
      </c>
    </row>
    <row r="4" spans="1:4" x14ac:dyDescent="0.25">
      <c r="A4">
        <v>2</v>
      </c>
      <c r="B4" t="s">
        <v>111</v>
      </c>
      <c r="C4" t="s">
        <v>104</v>
      </c>
      <c r="D4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3"/>
  <sheetViews>
    <sheetView workbookViewId="0">
      <pane ySplit="6" topLeftCell="A389" activePane="bottomLeft" state="frozenSplit"/>
      <selection pane="bottomLeft" activeCell="O407" sqref="O407"/>
    </sheetView>
  </sheetViews>
  <sheetFormatPr defaultRowHeight="15" x14ac:dyDescent="0.25"/>
  <cols>
    <col min="1" max="1" width="6.7109375" customWidth="1"/>
    <col min="2" max="10" width="10.7109375" customWidth="1"/>
  </cols>
  <sheetData>
    <row r="1" spans="1:11" s="35" customFormat="1" ht="15.75" x14ac:dyDescent="0.25">
      <c r="A1" s="36" t="s">
        <v>110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35" customFormat="1" ht="15.75" x14ac:dyDescent="0.25">
      <c r="A2" s="36" t="s">
        <v>111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x14ac:dyDescent="0.25">
      <c r="I3">
        <v>2</v>
      </c>
    </row>
    <row r="4" spans="1:11" x14ac:dyDescent="0.25">
      <c r="A4" t="s">
        <v>136</v>
      </c>
    </row>
    <row r="5" spans="1:11" x14ac:dyDescent="0.25">
      <c r="A5" t="s">
        <v>137</v>
      </c>
    </row>
    <row r="7" spans="1:11" s="34" customFormat="1" ht="15.75" thickBot="1" x14ac:dyDescent="0.3">
      <c r="A7" s="37" t="s">
        <v>112</v>
      </c>
      <c r="B7" s="37"/>
      <c r="C7" s="37"/>
      <c r="E7" s="37" t="s">
        <v>116</v>
      </c>
      <c r="F7" s="37"/>
      <c r="G7" s="37"/>
      <c r="I7" s="37" t="s">
        <v>120</v>
      </c>
      <c r="J7" s="37"/>
    </row>
    <row r="8" spans="1:11" ht="15.75" thickTop="1" x14ac:dyDescent="0.25">
      <c r="A8" s="40"/>
      <c r="B8" s="41" t="s">
        <v>14</v>
      </c>
      <c r="C8" s="41" t="s">
        <v>113</v>
      </c>
      <c r="E8" s="39" t="s">
        <v>117</v>
      </c>
      <c r="F8" s="39"/>
      <c r="G8" s="39">
        <f>INDEX(LINEST(known_ys,known_xs,TRUE,TRUE),3,1)</f>
        <v>3.9467346305361835E-3</v>
      </c>
      <c r="I8" s="42" t="s">
        <v>121</v>
      </c>
      <c r="J8" s="42" t="s">
        <v>122</v>
      </c>
    </row>
    <row r="9" spans="1:11" x14ac:dyDescent="0.25">
      <c r="A9" t="s">
        <v>114</v>
      </c>
      <c r="B9">
        <f>INDEX(LINEST(known_ys,known_xs,TRUE,TRUE),1,1)</f>
        <v>9.8386227628464323E-4</v>
      </c>
      <c r="C9">
        <f>INDEX(LINEST(known_ys,known_xs,TRUE,TRUE),2,1)</f>
        <v>7.9451325137986067E-4</v>
      </c>
      <c r="E9" t="s">
        <v>118</v>
      </c>
      <c r="G9">
        <f>INDEX(LINEST(known_ys,known_xs,TRUE,TRUE),3,2)</f>
        <v>3.0897724079996317E-2</v>
      </c>
      <c r="I9">
        <f>MIN(known_xs)</f>
        <v>0.21529899999999999</v>
      </c>
      <c r="J9">
        <f>I9*$B$9+$B$10</f>
        <v>-1.287415829229325E-3</v>
      </c>
    </row>
    <row r="10" spans="1:11" ht="15.75" thickBot="1" x14ac:dyDescent="0.3">
      <c r="A10" s="31" t="s">
        <v>115</v>
      </c>
      <c r="B10" s="31">
        <f>INDEX(LINEST(known_ys,known_xs,TRUE,TRUE),1,2)</f>
        <v>-1.4992403934511323E-3</v>
      </c>
      <c r="C10" s="31">
        <f>INDEX(LINEST(known_ys,known_xs,TRUE,TRUE),2,2)</f>
        <v>3.176142468540347E-3</v>
      </c>
      <c r="E10" s="31" t="s">
        <v>119</v>
      </c>
      <c r="F10" s="31"/>
      <c r="G10" s="31">
        <f>INDEX(LINEST(known_ys,known_xs,TRUE,TRUE),5,2)</f>
        <v>0.36945703973622712</v>
      </c>
      <c r="I10" s="31">
        <f>MAX(known_xs)</f>
        <v>7.2370400000000004</v>
      </c>
      <c r="J10" s="31">
        <f>I10*$B$9+$B$10</f>
        <v>5.6210102545118821E-3</v>
      </c>
    </row>
    <row r="11" spans="1:11" ht="15.75" thickTop="1" x14ac:dyDescent="0.25"/>
    <row r="12" spans="1:11" x14ac:dyDescent="0.25">
      <c r="A12" t="s">
        <v>123</v>
      </c>
      <c r="D12">
        <v>426</v>
      </c>
    </row>
    <row r="13" spans="1:11" x14ac:dyDescent="0.25">
      <c r="A13" t="s">
        <v>124</v>
      </c>
      <c r="D13">
        <v>389</v>
      </c>
    </row>
    <row r="14" spans="1:11" ht="15.75" thickBot="1" x14ac:dyDescent="0.3"/>
    <row r="15" spans="1:11" s="38" customFormat="1" ht="15.75" thickTop="1" x14ac:dyDescent="0.25">
      <c r="A15" s="45" t="s">
        <v>125</v>
      </c>
      <c r="B15" s="47" t="s">
        <v>126</v>
      </c>
      <c r="C15" s="49" t="s">
        <v>7</v>
      </c>
      <c r="D15" s="47" t="s">
        <v>104</v>
      </c>
      <c r="E15" s="47" t="s">
        <v>104</v>
      </c>
      <c r="F15" s="43" t="s">
        <v>129</v>
      </c>
      <c r="G15" s="43"/>
      <c r="H15" s="52"/>
      <c r="J15" s="44" t="s">
        <v>133</v>
      </c>
      <c r="K15" s="47" t="s">
        <v>104</v>
      </c>
    </row>
    <row r="16" spans="1:11" s="38" customFormat="1" ht="15.75" thickBot="1" x14ac:dyDescent="0.3">
      <c r="A16" s="46" t="s">
        <v>97</v>
      </c>
      <c r="B16" s="48" t="s">
        <v>127</v>
      </c>
      <c r="C16" s="50" t="s">
        <v>128</v>
      </c>
      <c r="D16" s="48" t="s">
        <v>128</v>
      </c>
      <c r="E16" s="48" t="s">
        <v>16</v>
      </c>
      <c r="F16" s="51" t="s">
        <v>130</v>
      </c>
      <c r="G16" s="51" t="s">
        <v>131</v>
      </c>
      <c r="H16" s="53" t="s">
        <v>132</v>
      </c>
      <c r="J16" s="54" t="s">
        <v>121</v>
      </c>
      <c r="K16" s="53" t="s">
        <v>134</v>
      </c>
    </row>
    <row r="17" spans="1:11" ht="15.75" thickTop="1" x14ac:dyDescent="0.25">
      <c r="A17" s="55">
        <v>1</v>
      </c>
      <c r="B17" s="57" t="s">
        <v>135</v>
      </c>
      <c r="C17" s="58">
        <v>231.726</v>
      </c>
      <c r="D17" s="57">
        <v>2.9469799999999999</v>
      </c>
      <c r="E17" s="57">
        <v>7.2516899999999999E-3</v>
      </c>
      <c r="F17" s="58">
        <v>-6.0207799999999999E-3</v>
      </c>
      <c r="G17" s="58">
        <f>D17*$B$9+$B$10</f>
        <v>1.4001820575141853E-3</v>
      </c>
      <c r="H17" s="57">
        <f>G17-F17</f>
        <v>7.420962057514185E-3</v>
      </c>
      <c r="J17" s="61">
        <v>2.9469799999999999</v>
      </c>
      <c r="K17" s="57">
        <v>-6.0207799999999999E-3</v>
      </c>
    </row>
    <row r="18" spans="1:11" x14ac:dyDescent="0.25">
      <c r="A18" s="55">
        <v>1</v>
      </c>
      <c r="B18" s="57" t="s">
        <v>135</v>
      </c>
      <c r="C18" s="58">
        <v>202.50899999999999</v>
      </c>
      <c r="D18" s="57">
        <v>3.0143200000000001</v>
      </c>
      <c r="E18" s="57">
        <v>4.7932399999999998E-3</v>
      </c>
      <c r="F18" s="58">
        <v>1.31536E-3</v>
      </c>
      <c r="G18" s="58">
        <f>D18*$B$9+$B$10</f>
        <v>1.4664353431991935E-3</v>
      </c>
      <c r="H18" s="57">
        <f>G18-F18</f>
        <v>1.5107534319919354E-4</v>
      </c>
      <c r="J18" s="61">
        <v>3.0143200000000001</v>
      </c>
      <c r="K18" s="57">
        <v>1.31536E-3</v>
      </c>
    </row>
    <row r="19" spans="1:11" x14ac:dyDescent="0.25">
      <c r="A19" s="55">
        <v>1</v>
      </c>
      <c r="B19" s="57" t="s">
        <v>135</v>
      </c>
      <c r="C19" s="58">
        <v>100.318</v>
      </c>
      <c r="D19" s="57">
        <v>3.4161600000000001</v>
      </c>
      <c r="E19" s="57">
        <v>4.98833E-3</v>
      </c>
      <c r="F19" s="58">
        <v>7.91578E-2</v>
      </c>
      <c r="G19" s="58">
        <f>D19*$B$9+$B$10</f>
        <v>1.8617905603014147E-3</v>
      </c>
      <c r="H19" s="57">
        <f>G19-F19</f>
        <v>-7.7296009439698582E-2</v>
      </c>
      <c r="J19" s="61">
        <v>3.4161600000000001</v>
      </c>
      <c r="K19" s="57">
        <v>7.91578E-2</v>
      </c>
    </row>
    <row r="20" spans="1:11" x14ac:dyDescent="0.25">
      <c r="A20" s="55">
        <v>1</v>
      </c>
      <c r="B20" s="57" t="s">
        <v>135</v>
      </c>
      <c r="C20" s="58">
        <v>75.697900000000004</v>
      </c>
      <c r="D20" s="57">
        <v>3.6255299999999999</v>
      </c>
      <c r="E20" s="57">
        <v>4.0041800000000004E-3</v>
      </c>
      <c r="F20" s="58">
        <v>1.25313E-2</v>
      </c>
      <c r="G20" s="58">
        <f>D20*$B$9+$B$10</f>
        <v>2.0677818050871301E-3</v>
      </c>
      <c r="H20" s="57">
        <f>G20-F20</f>
        <v>-1.046351819491287E-2</v>
      </c>
      <c r="J20" s="61">
        <v>3.6255299999999999</v>
      </c>
      <c r="K20" s="57">
        <v>1.25313E-2</v>
      </c>
    </row>
    <row r="21" spans="1:11" x14ac:dyDescent="0.25">
      <c r="A21" s="55">
        <v>1</v>
      </c>
      <c r="B21" s="57" t="s">
        <v>135</v>
      </c>
      <c r="C21" s="58">
        <v>50.7273</v>
      </c>
      <c r="D21" s="57">
        <v>3.72512</v>
      </c>
      <c r="E21" s="57">
        <v>1.0700400000000001E-2</v>
      </c>
      <c r="F21" s="58">
        <v>3.4120299999999999E-2</v>
      </c>
      <c r="G21" s="58">
        <f>D21*$B$9+$B$10</f>
        <v>2.1657646491823179E-3</v>
      </c>
      <c r="H21" s="57">
        <f>G21-F21</f>
        <v>-3.195453535081768E-2</v>
      </c>
      <c r="J21" s="61">
        <v>3.72512</v>
      </c>
      <c r="K21" s="57">
        <v>3.4120299999999999E-2</v>
      </c>
    </row>
    <row r="22" spans="1:11" x14ac:dyDescent="0.25">
      <c r="A22" s="55">
        <v>1</v>
      </c>
      <c r="B22" s="57" t="s">
        <v>135</v>
      </c>
      <c r="C22" s="58">
        <v>40.404800000000002</v>
      </c>
      <c r="D22" s="57">
        <v>3.7141500000000001</v>
      </c>
      <c r="E22" s="57">
        <v>1.8405299999999999E-2</v>
      </c>
      <c r="F22" s="58">
        <v>-1.1846499999999999E-2</v>
      </c>
      <c r="G22" s="58">
        <f>D22*$B$9+$B$10</f>
        <v>2.1549716800114754E-3</v>
      </c>
      <c r="H22" s="57">
        <f>G22-F22</f>
        <v>1.4001471680011476E-2</v>
      </c>
      <c r="J22" s="61">
        <v>3.7141500000000001</v>
      </c>
      <c r="K22" s="57">
        <v>-1.1846499999999999E-2</v>
      </c>
    </row>
    <row r="23" spans="1:11" x14ac:dyDescent="0.25">
      <c r="A23" s="55">
        <v>1</v>
      </c>
      <c r="B23" s="57" t="s">
        <v>135</v>
      </c>
      <c r="C23" s="58">
        <v>30.847300000000001</v>
      </c>
      <c r="D23" s="57">
        <v>3.8026599999999999</v>
      </c>
      <c r="E23" s="57">
        <v>1.5812199999999998E-2</v>
      </c>
      <c r="F23" s="58">
        <v>-1.33402E-2</v>
      </c>
      <c r="G23" s="58">
        <f>D23*$B$9+$B$10</f>
        <v>2.2420533300854294E-3</v>
      </c>
      <c r="H23" s="57">
        <f>G23-F23</f>
        <v>1.5582253330085429E-2</v>
      </c>
      <c r="J23" s="61">
        <v>3.8026599999999999</v>
      </c>
      <c r="K23" s="57">
        <v>-1.33402E-2</v>
      </c>
    </row>
    <row r="24" spans="1:11" x14ac:dyDescent="0.25">
      <c r="A24" s="55">
        <v>1</v>
      </c>
      <c r="B24" s="57" t="s">
        <v>135</v>
      </c>
      <c r="C24" s="58">
        <v>20.588699999999999</v>
      </c>
      <c r="D24" s="57">
        <v>4.0655000000000001</v>
      </c>
      <c r="E24" s="57">
        <v>3.3556599999999999E-2</v>
      </c>
      <c r="F24" s="58">
        <v>9.4976399999999999E-3</v>
      </c>
      <c r="G24" s="58">
        <f>D24*$B$9+$B$10</f>
        <v>2.5006516907840849E-3</v>
      </c>
      <c r="H24" s="57">
        <f>G24-F24</f>
        <v>-6.996988309215915E-3</v>
      </c>
      <c r="J24" s="61">
        <v>4.0655000000000001</v>
      </c>
      <c r="K24" s="57">
        <v>9.4976399999999999E-3</v>
      </c>
    </row>
    <row r="25" spans="1:11" x14ac:dyDescent="0.25">
      <c r="A25" s="55">
        <v>1</v>
      </c>
      <c r="B25" s="57" t="s">
        <v>135</v>
      </c>
      <c r="C25" s="58">
        <v>10.6342</v>
      </c>
      <c r="D25" s="57">
        <v>4.2427900000000003</v>
      </c>
      <c r="E25" s="57">
        <v>1.0263899999999999E-2</v>
      </c>
      <c r="F25" s="58">
        <v>-2.07424E-4</v>
      </c>
      <c r="G25" s="58">
        <f>D25*$B$9+$B$10</f>
        <v>2.6750806337465889E-3</v>
      </c>
      <c r="H25" s="57">
        <f>G25-F25</f>
        <v>2.8825046337465888E-3</v>
      </c>
      <c r="J25" s="61">
        <v>4.2427900000000003</v>
      </c>
      <c r="K25" s="57">
        <v>-2.07424E-4</v>
      </c>
    </row>
    <row r="26" spans="1:11" x14ac:dyDescent="0.25">
      <c r="A26" s="55">
        <v>1</v>
      </c>
      <c r="B26" s="57" t="s">
        <v>135</v>
      </c>
      <c r="C26" s="58">
        <v>5.6088199999999997</v>
      </c>
      <c r="D26" s="57">
        <v>4.3241399999999999</v>
      </c>
      <c r="E26" s="57">
        <v>1.02533E-2</v>
      </c>
      <c r="F26" s="58">
        <v>-3.8590400000000002E-3</v>
      </c>
      <c r="G26" s="58">
        <f>D26*$B$9+$B$10</f>
        <v>2.7551178299223449E-3</v>
      </c>
      <c r="H26" s="57">
        <f>G26-F26</f>
        <v>6.6141578299223451E-3</v>
      </c>
      <c r="J26" s="61">
        <v>4.3241399999999999</v>
      </c>
      <c r="K26" s="57">
        <v>-3.8590400000000002E-3</v>
      </c>
    </row>
    <row r="27" spans="1:11" ht="15.75" thickBot="1" x14ac:dyDescent="0.3">
      <c r="A27" s="55">
        <v>1</v>
      </c>
      <c r="B27" s="57" t="s">
        <v>135</v>
      </c>
      <c r="C27" s="58">
        <v>3.1810900000000002</v>
      </c>
      <c r="D27" s="57">
        <v>4.3571799999999996</v>
      </c>
      <c r="E27" s="57">
        <v>1.76259E-2</v>
      </c>
      <c r="F27" s="58">
        <v>-8.1682200000000003E-4</v>
      </c>
      <c r="G27" s="58">
        <f>D27*$B$9+$B$10</f>
        <v>2.7876246395307893E-3</v>
      </c>
      <c r="H27" s="57">
        <f>G27-F27</f>
        <v>3.6044466395307893E-3</v>
      </c>
      <c r="J27" s="61">
        <v>4.3571799999999996</v>
      </c>
      <c r="K27" s="57">
        <v>-8.1682200000000003E-4</v>
      </c>
    </row>
    <row r="28" spans="1:11" ht="15.75" thickTop="1" x14ac:dyDescent="0.25">
      <c r="A28" s="56">
        <v>2</v>
      </c>
      <c r="B28" s="57" t="s">
        <v>135</v>
      </c>
      <c r="C28" s="59">
        <v>181.25</v>
      </c>
      <c r="D28" s="60">
        <v>1.5618099999999999</v>
      </c>
      <c r="E28" s="60">
        <v>4.2327299999999997E-3</v>
      </c>
      <c r="F28" s="59">
        <v>1.3805E-2</v>
      </c>
      <c r="G28" s="59">
        <f>D28*$B$9+$B$10</f>
        <v>3.7365548272986181E-5</v>
      </c>
      <c r="H28" s="60">
        <f>G28-F28</f>
        <v>-1.3767634451727014E-2</v>
      </c>
      <c r="J28" s="61">
        <v>1.5618099999999999</v>
      </c>
      <c r="K28" s="57">
        <v>1.3805E-2</v>
      </c>
    </row>
    <row r="29" spans="1:11" x14ac:dyDescent="0.25">
      <c r="A29" s="55">
        <v>2</v>
      </c>
      <c r="B29" s="57" t="s">
        <v>135</v>
      </c>
      <c r="C29" s="58">
        <v>100.379</v>
      </c>
      <c r="D29" s="57">
        <v>1.49813</v>
      </c>
      <c r="E29" s="57">
        <v>4.8715800000000004E-3</v>
      </c>
      <c r="F29" s="58">
        <v>1.6132799999999999E-2</v>
      </c>
      <c r="G29" s="58">
        <f>D29*$B$9+$B$10</f>
        <v>-2.5286801480819878E-5</v>
      </c>
      <c r="H29" s="57">
        <f>G29-F29</f>
        <v>-1.6158086801480818E-2</v>
      </c>
      <c r="J29" s="61">
        <v>1.49813</v>
      </c>
      <c r="K29" s="57">
        <v>1.6132799999999999E-2</v>
      </c>
    </row>
    <row r="30" spans="1:11" x14ac:dyDescent="0.25">
      <c r="A30" s="55">
        <v>2</v>
      </c>
      <c r="B30" s="57" t="s">
        <v>135</v>
      </c>
      <c r="C30" s="58">
        <v>75.332800000000006</v>
      </c>
      <c r="D30" s="57">
        <v>1.863</v>
      </c>
      <c r="E30" s="57">
        <v>6.6442300000000001E-3</v>
      </c>
      <c r="F30" s="58">
        <v>-1.7996000000000002E-2</v>
      </c>
      <c r="G30" s="58">
        <f>D30*$B$9+$B$10</f>
        <v>3.3369502726715789E-4</v>
      </c>
      <c r="H30" s="57">
        <f>G30-F30</f>
        <v>1.8329695027267161E-2</v>
      </c>
      <c r="J30" s="61">
        <v>1.863</v>
      </c>
      <c r="K30" s="57">
        <v>-1.7996000000000002E-2</v>
      </c>
    </row>
    <row r="31" spans="1:11" x14ac:dyDescent="0.25">
      <c r="A31" s="55">
        <v>2</v>
      </c>
      <c r="B31" s="57" t="s">
        <v>135</v>
      </c>
      <c r="C31" s="58">
        <v>50.236899999999999</v>
      </c>
      <c r="D31" s="57">
        <v>2.7286000000000001</v>
      </c>
      <c r="E31" s="57">
        <v>6.7335399999999997E-3</v>
      </c>
      <c r="F31" s="58">
        <v>-4.4398300000000002E-2</v>
      </c>
      <c r="G31" s="58">
        <f>D31*$B$9+$B$10</f>
        <v>1.1853262136191452E-3</v>
      </c>
      <c r="H31" s="57">
        <f>G31-F31</f>
        <v>4.5583626213619145E-2</v>
      </c>
      <c r="J31" s="61">
        <v>2.7286000000000001</v>
      </c>
      <c r="K31" s="57">
        <v>-4.4398300000000002E-2</v>
      </c>
    </row>
    <row r="32" spans="1:11" x14ac:dyDescent="0.25">
      <c r="A32" s="55">
        <v>2</v>
      </c>
      <c r="B32" s="57" t="s">
        <v>135</v>
      </c>
      <c r="C32" s="58">
        <v>40.141599999999997</v>
      </c>
      <c r="D32" s="57">
        <v>3.4235099999999998</v>
      </c>
      <c r="E32" s="57">
        <v>5.5723200000000004E-3</v>
      </c>
      <c r="F32" s="58">
        <v>9.6514699999999995E-2</v>
      </c>
      <c r="G32" s="58">
        <f>D32*$B$9+$B$10</f>
        <v>1.8690219480321064E-3</v>
      </c>
      <c r="H32" s="57">
        <f>G32-F32</f>
        <v>-9.4645678051967885E-2</v>
      </c>
      <c r="J32" s="61">
        <v>3.4235099999999998</v>
      </c>
      <c r="K32" s="57">
        <v>9.6514699999999995E-2</v>
      </c>
    </row>
    <row r="33" spans="1:11" x14ac:dyDescent="0.25">
      <c r="A33" s="55">
        <v>2</v>
      </c>
      <c r="B33" s="57" t="s">
        <v>135</v>
      </c>
      <c r="C33" s="58">
        <v>30.243200000000002</v>
      </c>
      <c r="D33" s="57">
        <v>3.8130500000000001</v>
      </c>
      <c r="E33" s="57">
        <v>5.3628800000000004E-3</v>
      </c>
      <c r="F33" s="58">
        <v>4.50459E-2</v>
      </c>
      <c r="G33" s="58">
        <f>D33*$B$9+$B$10</f>
        <v>2.2522756591360268E-3</v>
      </c>
      <c r="H33" s="57">
        <f>G33-F33</f>
        <v>-4.2793624340863971E-2</v>
      </c>
      <c r="J33" s="61">
        <v>3.8130500000000001</v>
      </c>
      <c r="K33" s="57">
        <v>4.50459E-2</v>
      </c>
    </row>
    <row r="34" spans="1:11" x14ac:dyDescent="0.25">
      <c r="A34" s="55">
        <v>2</v>
      </c>
      <c r="B34" s="57" t="s">
        <v>135</v>
      </c>
      <c r="C34" s="58">
        <v>20.1755</v>
      </c>
      <c r="D34" s="57">
        <v>4.0785600000000004</v>
      </c>
      <c r="E34" s="57">
        <v>5.0791600000000001E-3</v>
      </c>
      <c r="F34" s="58">
        <v>2.1555899999999999E-2</v>
      </c>
      <c r="G34" s="58">
        <f>D34*$B$9+$B$10</f>
        <v>2.5135009321123622E-3</v>
      </c>
      <c r="H34" s="57">
        <f>G34-F34</f>
        <v>-1.9042399067887638E-2</v>
      </c>
      <c r="J34" s="61">
        <v>4.0785600000000004</v>
      </c>
      <c r="K34" s="57">
        <v>2.1555899999999999E-2</v>
      </c>
    </row>
    <row r="35" spans="1:11" x14ac:dyDescent="0.25">
      <c r="A35" s="55">
        <v>2</v>
      </c>
      <c r="B35" s="57" t="s">
        <v>135</v>
      </c>
      <c r="C35" s="58">
        <v>10.154500000000001</v>
      </c>
      <c r="D35" s="57">
        <v>4.3319900000000002</v>
      </c>
      <c r="E35" s="57">
        <v>4.7517499999999999E-3</v>
      </c>
      <c r="F35" s="58">
        <v>1.5987399999999999E-2</v>
      </c>
      <c r="G35" s="58">
        <f>D35*$B$9+$B$10</f>
        <v>2.7628411487911793E-3</v>
      </c>
      <c r="H35" s="57">
        <f>G35-F35</f>
        <v>-1.322455885120882E-2</v>
      </c>
      <c r="J35" s="61">
        <v>4.3319900000000002</v>
      </c>
      <c r="K35" s="57">
        <v>1.5987399999999999E-2</v>
      </c>
    </row>
    <row r="36" spans="1:11" x14ac:dyDescent="0.25">
      <c r="A36" s="55">
        <v>2</v>
      </c>
      <c r="B36" s="57" t="s">
        <v>135</v>
      </c>
      <c r="C36" s="58">
        <v>5.5354999999999999</v>
      </c>
      <c r="D36" s="57">
        <v>4.4139099999999996</v>
      </c>
      <c r="E36" s="57">
        <v>5.3824500000000004E-3</v>
      </c>
      <c r="F36" s="58">
        <v>-1.08862E-3</v>
      </c>
      <c r="G36" s="58">
        <f>D36*$B$9+$B$10</f>
        <v>2.8434391464644167E-3</v>
      </c>
      <c r="H36" s="57">
        <f>G36-F36</f>
        <v>3.9320591464644169E-3</v>
      </c>
      <c r="J36" s="61">
        <v>4.4139099999999996</v>
      </c>
      <c r="K36" s="57">
        <v>-1.08862E-3</v>
      </c>
    </row>
    <row r="37" spans="1:11" ht="15.75" thickBot="1" x14ac:dyDescent="0.3">
      <c r="A37" s="55">
        <v>2</v>
      </c>
      <c r="B37" s="57" t="s">
        <v>135</v>
      </c>
      <c r="C37" s="58">
        <v>2.2936800000000002</v>
      </c>
      <c r="D37" s="57">
        <v>4.5145900000000001</v>
      </c>
      <c r="E37" s="57">
        <v>5.1104799999999997E-3</v>
      </c>
      <c r="F37" s="58">
        <v>-4.06265E-4</v>
      </c>
      <c r="G37" s="58">
        <f>D37*$B$9+$B$10</f>
        <v>2.9424944004407547E-3</v>
      </c>
      <c r="H37" s="57">
        <f>G37-F37</f>
        <v>3.3487594004407545E-3</v>
      </c>
      <c r="J37" s="61">
        <v>4.5145900000000001</v>
      </c>
      <c r="K37" s="57">
        <v>-4.06265E-4</v>
      </c>
    </row>
    <row r="38" spans="1:11" ht="15.75" thickTop="1" x14ac:dyDescent="0.25">
      <c r="A38" s="56">
        <v>3</v>
      </c>
      <c r="B38" s="57" t="s">
        <v>135</v>
      </c>
      <c r="C38" s="59">
        <v>23.7303</v>
      </c>
      <c r="D38" s="60">
        <v>3.5706199999999999</v>
      </c>
      <c r="E38" s="60">
        <v>8.55006E-3</v>
      </c>
      <c r="F38" s="59">
        <v>-4.0381899999999998E-2</v>
      </c>
      <c r="G38" s="59">
        <f>D38*$B$9+$B$10</f>
        <v>2.0137579274963407E-3</v>
      </c>
      <c r="H38" s="60">
        <f>G38-F38</f>
        <v>4.239565792749634E-2</v>
      </c>
      <c r="J38" s="61">
        <v>3.5706199999999999</v>
      </c>
      <c r="K38" s="57">
        <v>-4.0381899999999998E-2</v>
      </c>
    </row>
    <row r="39" spans="1:11" x14ac:dyDescent="0.25">
      <c r="A39" s="55">
        <v>3</v>
      </c>
      <c r="B39" s="57" t="s">
        <v>135</v>
      </c>
      <c r="C39" s="58">
        <v>20.086099999999998</v>
      </c>
      <c r="D39" s="57">
        <v>4.1108799999999999</v>
      </c>
      <c r="E39" s="57">
        <v>4.8290199999999998E-3</v>
      </c>
      <c r="F39" s="58">
        <v>7.78837E-2</v>
      </c>
      <c r="G39" s="58">
        <f>D39*$B$9+$B$10</f>
        <v>2.5452993608818817E-3</v>
      </c>
      <c r="H39" s="57">
        <f>G39-F39</f>
        <v>-7.5338400639118119E-2</v>
      </c>
      <c r="J39" s="61">
        <v>4.1108799999999999</v>
      </c>
      <c r="K39" s="57">
        <v>7.78837E-2</v>
      </c>
    </row>
    <row r="40" spans="1:11" x14ac:dyDescent="0.25">
      <c r="A40" s="55">
        <v>3</v>
      </c>
      <c r="B40" s="57" t="s">
        <v>135</v>
      </c>
      <c r="C40" s="58">
        <v>10.068300000000001</v>
      </c>
      <c r="D40" s="57">
        <v>5.1621199999999998</v>
      </c>
      <c r="E40" s="57">
        <v>3.7107899999999998E-3</v>
      </c>
      <c r="F40" s="58">
        <v>0.106116</v>
      </c>
      <c r="G40" s="58">
        <f>D40*$B$9+$B$10</f>
        <v>3.5795747402033494E-3</v>
      </c>
      <c r="H40" s="57">
        <f>G40-F40</f>
        <v>-0.10253642525979666</v>
      </c>
      <c r="J40" s="61">
        <v>5.1621199999999998</v>
      </c>
      <c r="K40" s="57">
        <v>0.106116</v>
      </c>
    </row>
    <row r="41" spans="1:11" ht="15.75" thickBot="1" x14ac:dyDescent="0.3">
      <c r="A41" s="55">
        <v>3</v>
      </c>
      <c r="B41" s="57" t="s">
        <v>138</v>
      </c>
      <c r="C41" s="58">
        <v>5.2287499999999998</v>
      </c>
      <c r="D41" s="57">
        <v>6.0878899999999998</v>
      </c>
      <c r="E41" s="57">
        <v>7.2738500000000001E-3</v>
      </c>
      <c r="F41" s="58">
        <v>0.12589400000000001</v>
      </c>
      <c r="G41" s="58">
        <f>D41*$B$9+$B$10</f>
        <v>4.4904049197193839E-3</v>
      </c>
      <c r="H41" s="57">
        <f>G41-F41</f>
        <v>-0.12140359508028062</v>
      </c>
      <c r="J41" s="61">
        <v>3.8537499999999998</v>
      </c>
      <c r="K41" s="57">
        <v>-1.9248999999999999E-2</v>
      </c>
    </row>
    <row r="42" spans="1:11" ht="15.75" thickTop="1" x14ac:dyDescent="0.25">
      <c r="A42" s="56">
        <v>4</v>
      </c>
      <c r="B42" s="57" t="s">
        <v>138</v>
      </c>
      <c r="C42" s="59">
        <v>46.4148</v>
      </c>
      <c r="D42" s="60">
        <v>2.7531699999999999</v>
      </c>
      <c r="E42" s="60">
        <v>6.3195100000000004E-3</v>
      </c>
      <c r="F42" s="59">
        <v>-0.11082599999999999</v>
      </c>
      <c r="G42" s="59">
        <f>D42*$B$9+$B$10</f>
        <v>1.2094997097474587E-3</v>
      </c>
      <c r="H42" s="60">
        <f>G42-F42</f>
        <v>0.11203549970974745</v>
      </c>
      <c r="J42" s="61">
        <v>4.1963900000000001</v>
      </c>
      <c r="K42" s="57">
        <v>-1.1606200000000001E-2</v>
      </c>
    </row>
    <row r="43" spans="1:11" x14ac:dyDescent="0.25">
      <c r="A43" s="55">
        <v>4</v>
      </c>
      <c r="B43" s="57" t="s">
        <v>135</v>
      </c>
      <c r="C43" s="58">
        <v>29.597799999999999</v>
      </c>
      <c r="D43" s="57">
        <v>3.8537499999999998</v>
      </c>
      <c r="E43" s="57">
        <v>1.5249499999999999E-2</v>
      </c>
      <c r="F43" s="58">
        <v>-1.9248999999999999E-2</v>
      </c>
      <c r="G43" s="58">
        <f>D43*$B$9+$B$10</f>
        <v>2.2923188537808115E-3</v>
      </c>
      <c r="H43" s="57">
        <f>G43-F43</f>
        <v>2.154131885378081E-2</v>
      </c>
      <c r="J43" s="61">
        <v>5.2549099999999997</v>
      </c>
      <c r="K43" s="57">
        <v>-9.0866100000000002E-3</v>
      </c>
    </row>
    <row r="44" spans="1:11" x14ac:dyDescent="0.25">
      <c r="A44" s="55">
        <v>4</v>
      </c>
      <c r="B44" s="57" t="s">
        <v>135</v>
      </c>
      <c r="C44" s="58">
        <v>20.7501</v>
      </c>
      <c r="D44" s="57">
        <v>4.1963900000000001</v>
      </c>
      <c r="E44" s="57">
        <v>7.1003500000000001E-3</v>
      </c>
      <c r="F44" s="58">
        <v>-1.1606200000000001E-2</v>
      </c>
      <c r="G44" s="58">
        <f>D44*$B$9+$B$10</f>
        <v>2.6294294241269818E-3</v>
      </c>
      <c r="H44" s="57">
        <f>G44-F44</f>
        <v>1.4235629424126983E-2</v>
      </c>
      <c r="J44" s="61">
        <v>1.5684899999999999</v>
      </c>
      <c r="K44" s="57">
        <v>1.34897E-2</v>
      </c>
    </row>
    <row r="45" spans="1:11" x14ac:dyDescent="0.25">
      <c r="A45" s="55">
        <v>4</v>
      </c>
      <c r="B45" s="57" t="s">
        <v>138</v>
      </c>
      <c r="C45" s="58">
        <v>10.1312</v>
      </c>
      <c r="D45" s="57">
        <v>4.8398099999999999</v>
      </c>
      <c r="E45" s="57">
        <v>7.4783500000000003E-2</v>
      </c>
      <c r="F45" s="58">
        <v>-0.21019499999999999</v>
      </c>
      <c r="G45" s="58">
        <f>D45*$B$9+$B$10</f>
        <v>3.2624660899340466E-3</v>
      </c>
      <c r="H45" s="57">
        <f>G45-F45</f>
        <v>0.21345746608993404</v>
      </c>
      <c r="J45" s="61">
        <v>1.9638899999999999</v>
      </c>
      <c r="K45" s="57">
        <v>1.28921E-2</v>
      </c>
    </row>
    <row r="46" spans="1:11" ht="15.75" thickBot="1" x14ac:dyDescent="0.3">
      <c r="A46" s="55">
        <v>4</v>
      </c>
      <c r="B46" s="57" t="s">
        <v>135</v>
      </c>
      <c r="C46" s="58">
        <v>4.7845599999999999</v>
      </c>
      <c r="D46" s="57">
        <v>5.2549099999999997</v>
      </c>
      <c r="E46" s="57">
        <v>8.9409399999999997E-3</v>
      </c>
      <c r="F46" s="58">
        <v>-9.0866100000000002E-3</v>
      </c>
      <c r="G46" s="58">
        <f>D46*$B$9+$B$10</f>
        <v>3.6708673208198017E-3</v>
      </c>
      <c r="H46" s="57">
        <f>G46-F46</f>
        <v>1.2757477320819801E-2</v>
      </c>
      <c r="J46" s="61">
        <v>2.3217599999999998</v>
      </c>
      <c r="K46" s="57">
        <v>-7.2407699999999997E-3</v>
      </c>
    </row>
    <row r="47" spans="1:11" ht="15.75" thickTop="1" x14ac:dyDescent="0.25">
      <c r="A47" s="56">
        <v>5</v>
      </c>
      <c r="B47" s="57" t="s">
        <v>135</v>
      </c>
      <c r="C47" s="59">
        <v>102.149</v>
      </c>
      <c r="D47" s="60">
        <v>1.5684899999999999</v>
      </c>
      <c r="E47" s="60">
        <v>4.19733E-3</v>
      </c>
      <c r="F47" s="59">
        <v>1.34897E-2</v>
      </c>
      <c r="G47" s="59">
        <f>D47*$B$9+$B$10</f>
        <v>4.393774827856755E-5</v>
      </c>
      <c r="H47" s="60">
        <f>G47-F47</f>
        <v>-1.3445762251721432E-2</v>
      </c>
      <c r="J47" s="61">
        <v>4.5174599999999998</v>
      </c>
      <c r="K47" s="57">
        <v>0.10346</v>
      </c>
    </row>
    <row r="48" spans="1:11" x14ac:dyDescent="0.25">
      <c r="A48" s="55">
        <v>5</v>
      </c>
      <c r="B48" s="57" t="s">
        <v>135</v>
      </c>
      <c r="C48" s="58">
        <v>75.349400000000003</v>
      </c>
      <c r="D48" s="57">
        <v>1.9638899999999999</v>
      </c>
      <c r="E48" s="57">
        <v>4.2686800000000004E-3</v>
      </c>
      <c r="F48" s="58">
        <v>1.28921E-2</v>
      </c>
      <c r="G48" s="58">
        <f>D48*$B$9+$B$10</f>
        <v>4.3295689232151547E-4</v>
      </c>
      <c r="H48" s="57">
        <f>G48-F48</f>
        <v>-1.2459143107678485E-2</v>
      </c>
      <c r="J48" s="61">
        <v>5.1858300000000002</v>
      </c>
      <c r="K48" s="57">
        <v>8.9825600000000005E-2</v>
      </c>
    </row>
    <row r="49" spans="1:11" x14ac:dyDescent="0.25">
      <c r="A49" s="55">
        <v>5</v>
      </c>
      <c r="B49" s="57" t="s">
        <v>135</v>
      </c>
      <c r="C49" s="58">
        <v>50.770899999999997</v>
      </c>
      <c r="D49" s="57">
        <v>2.3217599999999998</v>
      </c>
      <c r="E49" s="57">
        <v>4.1190799999999998E-3</v>
      </c>
      <c r="F49" s="58">
        <v>-7.2407699999999997E-3</v>
      </c>
      <c r="G49" s="58">
        <f>D49*$B$9+$B$10</f>
        <v>7.8505168513550079E-4</v>
      </c>
      <c r="H49" s="57">
        <f>G49-F49</f>
        <v>8.0258216851355011E-3</v>
      </c>
      <c r="J49" s="61">
        <v>5.7583399999999996</v>
      </c>
      <c r="K49" s="57">
        <v>1.6334999999999999E-2</v>
      </c>
    </row>
    <row r="50" spans="1:11" x14ac:dyDescent="0.25">
      <c r="A50" s="55">
        <v>5</v>
      </c>
      <c r="B50" s="57" t="s">
        <v>138</v>
      </c>
      <c r="C50" s="58">
        <v>30.3492</v>
      </c>
      <c r="D50" s="57">
        <v>3.36917</v>
      </c>
      <c r="E50" s="57">
        <v>2.2838199999999999E-2</v>
      </c>
      <c r="F50" s="58">
        <v>-0.18583</v>
      </c>
      <c r="G50" s="58">
        <f>D50*$B$9+$B$10</f>
        <v>1.8155588719387993E-3</v>
      </c>
      <c r="H50" s="57">
        <f>G50-F50</f>
        <v>0.18764555887193879</v>
      </c>
      <c r="J50" s="61">
        <v>1.35863</v>
      </c>
      <c r="K50" s="57">
        <v>2.63488E-3</v>
      </c>
    </row>
    <row r="51" spans="1:11" x14ac:dyDescent="0.25">
      <c r="A51" s="55">
        <v>5</v>
      </c>
      <c r="B51" s="57" t="s">
        <v>135</v>
      </c>
      <c r="C51" s="58">
        <v>20.4727</v>
      </c>
      <c r="D51" s="57">
        <v>4.5174599999999998</v>
      </c>
      <c r="E51" s="57">
        <v>9.11497E-3</v>
      </c>
      <c r="F51" s="58">
        <v>0.10346</v>
      </c>
      <c r="G51" s="58">
        <f>D51*$B$9+$B$10</f>
        <v>2.9453180851736916E-3</v>
      </c>
      <c r="H51" s="57">
        <f>G51-F51</f>
        <v>-0.10051468191482631</v>
      </c>
      <c r="J51" s="61">
        <v>1.3626400000000001</v>
      </c>
      <c r="K51" s="57">
        <v>5.6431299999999997E-3</v>
      </c>
    </row>
    <row r="52" spans="1:11" x14ac:dyDescent="0.25">
      <c r="A52" s="55">
        <v>5</v>
      </c>
      <c r="B52" s="57" t="s">
        <v>135</v>
      </c>
      <c r="C52" s="58">
        <v>10.369400000000001</v>
      </c>
      <c r="D52" s="57">
        <v>5.1858300000000002</v>
      </c>
      <c r="E52" s="57">
        <v>4.5282599999999999E-2</v>
      </c>
      <c r="F52" s="58">
        <v>8.9825600000000005E-2</v>
      </c>
      <c r="G52" s="58">
        <f>D52*$B$9+$B$10</f>
        <v>3.602902114774059E-3</v>
      </c>
      <c r="H52" s="57">
        <f>G52-F52</f>
        <v>-8.6222697885225949E-2</v>
      </c>
      <c r="J52" s="61">
        <v>1.51688</v>
      </c>
      <c r="K52" s="57">
        <v>1.08796E-2</v>
      </c>
    </row>
    <row r="53" spans="1:11" ht="15.75" thickBot="1" x14ac:dyDescent="0.3">
      <c r="A53" s="55">
        <v>5</v>
      </c>
      <c r="B53" s="57" t="s">
        <v>135</v>
      </c>
      <c r="C53" s="58">
        <v>5.0757899999999996</v>
      </c>
      <c r="D53" s="57">
        <v>5.7583399999999996</v>
      </c>
      <c r="E53" s="57">
        <v>7.1794800000000002E-3</v>
      </c>
      <c r="F53" s="58">
        <v>1.6334999999999999E-2</v>
      </c>
      <c r="G53" s="58">
        <f>D53*$B$9+$B$10</f>
        <v>4.1661731065697795E-3</v>
      </c>
      <c r="H53" s="57">
        <f>G53-F53</f>
        <v>-1.2168826893430219E-2</v>
      </c>
      <c r="J53" s="61">
        <v>1.6571100000000001</v>
      </c>
      <c r="K53" s="57">
        <v>-1.8892200000000001E-2</v>
      </c>
    </row>
    <row r="54" spans="1:11" ht="15.75" thickTop="1" x14ac:dyDescent="0.25">
      <c r="A54" s="56">
        <v>6</v>
      </c>
      <c r="B54" s="57" t="s">
        <v>135</v>
      </c>
      <c r="C54" s="59">
        <v>105.16800000000001</v>
      </c>
      <c r="D54" s="60">
        <v>1.35863</v>
      </c>
      <c r="E54" s="60">
        <v>4.8912599999999997E-3</v>
      </c>
      <c r="F54" s="59">
        <v>2.63488E-3</v>
      </c>
      <c r="G54" s="59">
        <f>D54*$B$9+$B$10</f>
        <v>-1.6253558902252748E-4</v>
      </c>
      <c r="H54" s="60">
        <f>G54-F54</f>
        <v>-2.7974155890225275E-3</v>
      </c>
      <c r="J54" s="61">
        <v>2.8391199999999999</v>
      </c>
      <c r="K54" s="57">
        <v>2.1115999999999999E-2</v>
      </c>
    </row>
    <row r="55" spans="1:11" x14ac:dyDescent="0.25">
      <c r="A55" s="55">
        <v>6</v>
      </c>
      <c r="B55" s="57" t="s">
        <v>135</v>
      </c>
      <c r="C55" s="58">
        <v>99.944999999999993</v>
      </c>
      <c r="D55" s="57">
        <v>1.3626400000000001</v>
      </c>
      <c r="E55" s="57">
        <v>5.3061799999999998E-3</v>
      </c>
      <c r="F55" s="58">
        <v>5.6431299999999997E-3</v>
      </c>
      <c r="G55" s="58">
        <f>D55*$B$9+$B$10</f>
        <v>-1.5859030129462609E-4</v>
      </c>
      <c r="H55" s="57">
        <f>G55-F55</f>
        <v>-5.8017203012946262E-3</v>
      </c>
      <c r="J55" s="61">
        <v>5.1804399999999999</v>
      </c>
      <c r="K55" s="57">
        <v>0.107444</v>
      </c>
    </row>
    <row r="56" spans="1:11" x14ac:dyDescent="0.25">
      <c r="A56" s="55">
        <v>6</v>
      </c>
      <c r="B56" s="57" t="s">
        <v>135</v>
      </c>
      <c r="C56" s="58">
        <v>75.346400000000003</v>
      </c>
      <c r="D56" s="57">
        <v>1.51688</v>
      </c>
      <c r="E56" s="57">
        <v>4.0873300000000001E-3</v>
      </c>
      <c r="F56" s="58">
        <v>1.08796E-2</v>
      </c>
      <c r="G56" s="58">
        <f>D56*$B$9+$B$10</f>
        <v>-6.8393838004827349E-6</v>
      </c>
      <c r="H56" s="57">
        <f>G56-F56</f>
        <v>-1.0886439383800482E-2</v>
      </c>
      <c r="J56" s="61">
        <v>6.4130700000000003</v>
      </c>
      <c r="K56" s="57">
        <v>-3.4933600000000002E-2</v>
      </c>
    </row>
    <row r="57" spans="1:11" x14ac:dyDescent="0.25">
      <c r="A57" s="55">
        <v>6</v>
      </c>
      <c r="B57" s="57" t="s">
        <v>135</v>
      </c>
      <c r="C57" s="58">
        <v>50.366999999999997</v>
      </c>
      <c r="D57" s="57">
        <v>1.6571100000000001</v>
      </c>
      <c r="E57" s="57">
        <v>6.2779999999999997E-3</v>
      </c>
      <c r="F57" s="58">
        <v>-1.8892200000000001E-2</v>
      </c>
      <c r="G57" s="58">
        <f>D57*$B$9+$B$10</f>
        <v>1.3112762320291287E-4</v>
      </c>
      <c r="H57" s="57">
        <f>G57-F57</f>
        <v>1.9023327623202912E-2</v>
      </c>
      <c r="J57" s="61">
        <v>0.63358099999999995</v>
      </c>
      <c r="K57" s="57">
        <v>1.6580899999999999E-2</v>
      </c>
    </row>
    <row r="58" spans="1:11" x14ac:dyDescent="0.25">
      <c r="A58" s="55">
        <v>6</v>
      </c>
      <c r="B58" s="57" t="s">
        <v>138</v>
      </c>
      <c r="C58" s="58">
        <v>30.280999999999999</v>
      </c>
      <c r="D58" s="57">
        <v>2.5256500000000002</v>
      </c>
      <c r="E58" s="57">
        <v>6.0398099999999996E-3</v>
      </c>
      <c r="F58" s="58">
        <v>0.17264699999999999</v>
      </c>
      <c r="G58" s="58">
        <f>D58*$B$9+$B$10</f>
        <v>9.8565136464717697E-4</v>
      </c>
      <c r="H58" s="57">
        <f>G58-F58</f>
        <v>-0.17166134863535282</v>
      </c>
      <c r="J58" s="61">
        <v>0.63839800000000002</v>
      </c>
      <c r="K58" s="57">
        <v>-2.0601600000000001E-2</v>
      </c>
    </row>
    <row r="59" spans="1:11" x14ac:dyDescent="0.25">
      <c r="A59" s="55">
        <v>6</v>
      </c>
      <c r="B59" s="57" t="s">
        <v>135</v>
      </c>
      <c r="C59" s="58">
        <v>20.346499999999999</v>
      </c>
      <c r="D59" s="57">
        <v>2.8391199999999999</v>
      </c>
      <c r="E59" s="57">
        <v>4.0991600000000001E-3</v>
      </c>
      <c r="F59" s="58">
        <v>2.1115999999999999E-2</v>
      </c>
      <c r="G59" s="58">
        <f>D59*$B$9+$B$10</f>
        <v>1.294062672394124E-3</v>
      </c>
      <c r="H59" s="57">
        <f>G59-F59</f>
        <v>-1.9821937327605874E-2</v>
      </c>
      <c r="J59" s="61">
        <v>0.64915800000000001</v>
      </c>
      <c r="K59" s="57">
        <v>1.51577E-2</v>
      </c>
    </row>
    <row r="60" spans="1:11" x14ac:dyDescent="0.25">
      <c r="A60" s="55">
        <v>6</v>
      </c>
      <c r="B60" s="57" t="s">
        <v>135</v>
      </c>
      <c r="C60" s="58">
        <v>9.7930299999999999</v>
      </c>
      <c r="D60" s="57">
        <v>5.1804399999999999</v>
      </c>
      <c r="E60" s="57">
        <v>5.2968199999999998E-3</v>
      </c>
      <c r="F60" s="58">
        <v>0.107444</v>
      </c>
      <c r="G60" s="58">
        <f>D60*$B$9+$B$10</f>
        <v>3.5975990971048848E-3</v>
      </c>
      <c r="H60" s="57">
        <f>G60-F60</f>
        <v>-0.10384640090289511</v>
      </c>
      <c r="J60" s="61">
        <v>0.93384</v>
      </c>
      <c r="K60" s="57">
        <v>2.8840500000000002E-2</v>
      </c>
    </row>
    <row r="61" spans="1:11" ht="15.75" thickBot="1" x14ac:dyDescent="0.3">
      <c r="A61" s="55">
        <v>6</v>
      </c>
      <c r="B61" s="57" t="s">
        <v>135</v>
      </c>
      <c r="C61" s="58">
        <v>4.9711999999999996</v>
      </c>
      <c r="D61" s="57">
        <v>6.4130700000000003</v>
      </c>
      <c r="E61" s="57">
        <v>6.3695000000000002E-3</v>
      </c>
      <c r="F61" s="58">
        <v>-3.4933600000000002E-2</v>
      </c>
      <c r="G61" s="58">
        <f>D61*$B$9+$B$10</f>
        <v>4.8103372547216245E-3</v>
      </c>
      <c r="H61" s="57">
        <f>G61-F61</f>
        <v>3.9743937254721626E-2</v>
      </c>
      <c r="J61" s="61">
        <v>1.2440100000000001</v>
      </c>
      <c r="K61" s="57">
        <v>2.9008300000000001E-2</v>
      </c>
    </row>
    <row r="62" spans="1:11" ht="15.75" thickTop="1" x14ac:dyDescent="0.25">
      <c r="A62" s="56">
        <v>7</v>
      </c>
      <c r="B62" s="57" t="s">
        <v>135</v>
      </c>
      <c r="C62" s="59">
        <v>146.63</v>
      </c>
      <c r="D62" s="60">
        <v>0.63358099999999995</v>
      </c>
      <c r="E62" s="60">
        <v>4.4715199999999997E-3</v>
      </c>
      <c r="F62" s="59">
        <v>1.6580899999999999E-2</v>
      </c>
      <c r="G62" s="59">
        <f>D62*$B$9+$B$10</f>
        <v>-8.758839485804318E-4</v>
      </c>
      <c r="H62" s="60">
        <f>G62-F62</f>
        <v>-1.745678394858043E-2</v>
      </c>
      <c r="J62" s="61">
        <v>1.7781499999999999</v>
      </c>
      <c r="K62" s="57">
        <v>6.1494100000000001E-3</v>
      </c>
    </row>
    <row r="63" spans="1:11" x14ac:dyDescent="0.25">
      <c r="A63" s="55">
        <v>7</v>
      </c>
      <c r="B63" s="57" t="s">
        <v>135</v>
      </c>
      <c r="C63" s="58">
        <v>141.27199999999999</v>
      </c>
      <c r="D63" s="57">
        <v>0.63839800000000002</v>
      </c>
      <c r="E63" s="57">
        <v>4.2060300000000004E-3</v>
      </c>
      <c r="F63" s="58">
        <v>-2.0601600000000001E-2</v>
      </c>
      <c r="G63" s="58">
        <f>D63*$B$9+$B$10</f>
        <v>-8.7114468399556865E-4</v>
      </c>
      <c r="H63" s="57">
        <f>G63-F63</f>
        <v>1.9730455316004432E-2</v>
      </c>
      <c r="J63" s="61">
        <v>2.8969499999999999</v>
      </c>
      <c r="K63" s="57">
        <v>-2.3049799999999999E-2</v>
      </c>
    </row>
    <row r="64" spans="1:11" x14ac:dyDescent="0.25">
      <c r="A64" s="55">
        <v>7</v>
      </c>
      <c r="B64" s="57" t="s">
        <v>135</v>
      </c>
      <c r="C64" s="58">
        <v>125.045</v>
      </c>
      <c r="D64" s="57">
        <v>0.64915800000000001</v>
      </c>
      <c r="E64" s="57">
        <v>4.3483699999999998E-3</v>
      </c>
      <c r="F64" s="58">
        <v>1.51577E-2</v>
      </c>
      <c r="G64" s="58">
        <f>D64*$B$9+$B$10</f>
        <v>-8.6055832590274585E-4</v>
      </c>
      <c r="H64" s="57">
        <f>G64-F64</f>
        <v>-1.6018258325902746E-2</v>
      </c>
      <c r="J64" s="61">
        <v>3.7000600000000001</v>
      </c>
      <c r="K64" s="57">
        <v>-1.0942E-2</v>
      </c>
    </row>
    <row r="65" spans="1:11" x14ac:dyDescent="0.25">
      <c r="A65" s="55">
        <v>7</v>
      </c>
      <c r="B65" s="57" t="s">
        <v>135</v>
      </c>
      <c r="C65" s="58">
        <v>100.252</v>
      </c>
      <c r="D65" s="57">
        <v>0.93384</v>
      </c>
      <c r="E65" s="57">
        <v>4.97781E-3</v>
      </c>
      <c r="F65" s="58">
        <v>2.8840500000000002E-2</v>
      </c>
      <c r="G65" s="58">
        <f>D65*$B$9+$B$10</f>
        <v>-5.8047044536548107E-4</v>
      </c>
      <c r="H65" s="57">
        <f>G65-F65</f>
        <v>-2.9420970445365482E-2</v>
      </c>
      <c r="J65" s="61">
        <v>5.2764100000000003</v>
      </c>
      <c r="K65" s="57">
        <v>-4.35853E-2</v>
      </c>
    </row>
    <row r="66" spans="1:11" x14ac:dyDescent="0.25">
      <c r="A66" s="55">
        <v>7</v>
      </c>
      <c r="B66" s="57" t="s">
        <v>135</v>
      </c>
      <c r="C66" s="58">
        <v>74.954499999999996</v>
      </c>
      <c r="D66" s="57">
        <v>1.2440100000000001</v>
      </c>
      <c r="E66" s="57">
        <v>8.46856E-3</v>
      </c>
      <c r="F66" s="58">
        <v>2.9008300000000001E-2</v>
      </c>
      <c r="G66" s="58">
        <f>D66*$B$9+$B$10</f>
        <v>-2.7530588313027333E-4</v>
      </c>
      <c r="H66" s="57">
        <f>G66-F66</f>
        <v>-2.9283605883130275E-2</v>
      </c>
      <c r="J66" s="61">
        <v>5.55532</v>
      </c>
      <c r="K66" s="57">
        <v>2.93193E-2</v>
      </c>
    </row>
    <row r="67" spans="1:11" x14ac:dyDescent="0.25">
      <c r="A67" s="55">
        <v>7</v>
      </c>
      <c r="B67" s="57" t="s">
        <v>135</v>
      </c>
      <c r="C67" s="58">
        <v>49.922899999999998</v>
      </c>
      <c r="D67" s="57">
        <v>1.7781499999999999</v>
      </c>
      <c r="E67" s="57">
        <v>4.5178400000000004E-3</v>
      </c>
      <c r="F67" s="58">
        <v>6.1494100000000001E-3</v>
      </c>
      <c r="G67" s="58">
        <f>D67*$B$9+$B$10</f>
        <v>2.5021431312440587E-4</v>
      </c>
      <c r="H67" s="57">
        <f>G67-F67</f>
        <v>-5.899195686875594E-3</v>
      </c>
      <c r="J67" s="61">
        <v>1.68174</v>
      </c>
      <c r="K67" s="57">
        <v>6.7428399999999999E-3</v>
      </c>
    </row>
    <row r="68" spans="1:11" x14ac:dyDescent="0.25">
      <c r="A68" s="55">
        <v>7</v>
      </c>
      <c r="B68" s="57" t="s">
        <v>135</v>
      </c>
      <c r="C68" s="58">
        <v>30.034199999999998</v>
      </c>
      <c r="D68" s="57">
        <v>2.8969499999999999</v>
      </c>
      <c r="E68" s="57">
        <v>6.15746E-3</v>
      </c>
      <c r="F68" s="58">
        <v>-2.3049799999999999E-2</v>
      </c>
      <c r="G68" s="58">
        <f>D68*$B$9+$B$10</f>
        <v>1.3509594278316649E-3</v>
      </c>
      <c r="H68" s="57">
        <f>G68-F68</f>
        <v>2.4400759427831663E-2</v>
      </c>
      <c r="J68" s="61">
        <v>1.72624</v>
      </c>
      <c r="K68" s="57">
        <v>3.6236400000000002E-2</v>
      </c>
    </row>
    <row r="69" spans="1:11" x14ac:dyDescent="0.25">
      <c r="A69" s="55">
        <v>7</v>
      </c>
      <c r="B69" s="57" t="s">
        <v>135</v>
      </c>
      <c r="C69" s="58">
        <v>20.2944</v>
      </c>
      <c r="D69" s="57">
        <v>3.7000600000000001</v>
      </c>
      <c r="E69" s="57">
        <v>9.0256999999999993E-3</v>
      </c>
      <c r="F69" s="58">
        <v>-1.0942E-2</v>
      </c>
      <c r="G69" s="58">
        <f>D69*$B$9+$B$10</f>
        <v>2.1411090605386249E-3</v>
      </c>
      <c r="H69" s="57">
        <f>G69-F69</f>
        <v>1.3083109060538625E-2</v>
      </c>
      <c r="J69" s="61">
        <v>1.60467</v>
      </c>
      <c r="K69" s="57">
        <v>3.4672099999999997E-2</v>
      </c>
    </row>
    <row r="70" spans="1:11" x14ac:dyDescent="0.25">
      <c r="A70" s="55">
        <v>7</v>
      </c>
      <c r="B70" s="57" t="s">
        <v>135</v>
      </c>
      <c r="C70" s="58">
        <v>10.120900000000001</v>
      </c>
      <c r="D70" s="57">
        <v>5.2764100000000003</v>
      </c>
      <c r="E70" s="57">
        <v>2.9217900000000002E-2</v>
      </c>
      <c r="F70" s="58">
        <v>-4.35853E-2</v>
      </c>
      <c r="G70" s="58">
        <f>D70*$B$9+$B$10</f>
        <v>3.6920203597599222E-3</v>
      </c>
      <c r="H70" s="57">
        <f>G70-F70</f>
        <v>4.7277320359759921E-2</v>
      </c>
      <c r="J70" s="61">
        <v>2.5720900000000002</v>
      </c>
      <c r="K70" s="57">
        <v>4.0086999999999998E-2</v>
      </c>
    </row>
    <row r="71" spans="1:11" ht="15.75" thickBot="1" x14ac:dyDescent="0.3">
      <c r="A71" s="55">
        <v>7</v>
      </c>
      <c r="B71" s="57" t="s">
        <v>135</v>
      </c>
      <c r="C71" s="58">
        <v>4.90062</v>
      </c>
      <c r="D71" s="57">
        <v>5.55532</v>
      </c>
      <c r="E71" s="57">
        <v>1.01779E-2</v>
      </c>
      <c r="F71" s="58">
        <v>2.93193E-2</v>
      </c>
      <c r="G71" s="58">
        <f>D71*$B$9+$B$10</f>
        <v>3.9664293872384718E-3</v>
      </c>
      <c r="H71" s="57">
        <f>G71-F71</f>
        <v>-2.5352870612761529E-2</v>
      </c>
      <c r="J71" s="61">
        <v>3.1925500000000002</v>
      </c>
      <c r="K71" s="57">
        <v>5.4551799999999998E-2</v>
      </c>
    </row>
    <row r="72" spans="1:11" ht="15.75" thickTop="1" x14ac:dyDescent="0.25">
      <c r="A72" s="56">
        <v>8</v>
      </c>
      <c r="B72" s="57" t="s">
        <v>135</v>
      </c>
      <c r="C72" s="59">
        <v>143.46799999999999</v>
      </c>
      <c r="D72" s="60">
        <v>1.68174</v>
      </c>
      <c r="E72" s="60">
        <v>4.0804700000000001E-3</v>
      </c>
      <c r="F72" s="59">
        <v>6.7428399999999999E-3</v>
      </c>
      <c r="G72" s="59">
        <f>D72*$B$9+$B$10</f>
        <v>1.5536015106780367E-4</v>
      </c>
      <c r="H72" s="60">
        <f>G72-F72</f>
        <v>-6.5874798489321965E-3</v>
      </c>
      <c r="J72" s="61">
        <v>5.6786099999999999</v>
      </c>
      <c r="K72" s="57">
        <v>-3.9005300000000001E-4</v>
      </c>
    </row>
    <row r="73" spans="1:11" x14ac:dyDescent="0.25">
      <c r="A73" s="55">
        <v>8</v>
      </c>
      <c r="B73" s="57" t="s">
        <v>135</v>
      </c>
      <c r="C73" s="58">
        <v>124.818</v>
      </c>
      <c r="D73" s="57">
        <v>1.72624</v>
      </c>
      <c r="E73" s="57">
        <v>5.42429E-3</v>
      </c>
      <c r="F73" s="58">
        <v>3.6236400000000002E-2</v>
      </c>
      <c r="G73" s="58">
        <f>D73*$B$9+$B$10</f>
        <v>1.9914202236247019E-4</v>
      </c>
      <c r="H73" s="57">
        <f>G73-F73</f>
        <v>-3.603725797763753E-2</v>
      </c>
      <c r="J73" s="61">
        <v>1.80701</v>
      </c>
      <c r="K73" s="57">
        <v>-2.0991699999999999E-2</v>
      </c>
    </row>
    <row r="74" spans="1:11" x14ac:dyDescent="0.25">
      <c r="A74" s="55">
        <v>8</v>
      </c>
      <c r="B74" s="57" t="s">
        <v>138</v>
      </c>
      <c r="C74" s="58">
        <v>99.904200000000003</v>
      </c>
      <c r="D74" s="57">
        <v>1.62443</v>
      </c>
      <c r="E74" s="57">
        <v>3.6611600000000001E-3</v>
      </c>
      <c r="F74" s="58">
        <v>0.116427</v>
      </c>
      <c r="G74" s="58">
        <f>D74*$B$9+$B$10</f>
        <v>9.8975004013930742E-5</v>
      </c>
      <c r="H74" s="57">
        <f>G74-F74</f>
        <v>-0.11632802499598607</v>
      </c>
      <c r="J74" s="61">
        <v>2.3193000000000001</v>
      </c>
      <c r="K74" s="57">
        <v>1.22988E-2</v>
      </c>
    </row>
    <row r="75" spans="1:11" x14ac:dyDescent="0.25">
      <c r="A75" s="55">
        <v>8</v>
      </c>
      <c r="B75" s="57" t="s">
        <v>135</v>
      </c>
      <c r="C75" s="58">
        <v>75.037700000000001</v>
      </c>
      <c r="D75" s="57">
        <v>1.60467</v>
      </c>
      <c r="E75" s="57">
        <v>4.0130499999999998E-3</v>
      </c>
      <c r="F75" s="58">
        <v>3.4672099999999997E-2</v>
      </c>
      <c r="G75" s="58">
        <f>D75*$B$9+$B$10</f>
        <v>7.9533885434546116E-5</v>
      </c>
      <c r="H75" s="57">
        <f>G75-F75</f>
        <v>-3.4592566114565453E-2</v>
      </c>
      <c r="J75" s="61">
        <v>2.3050600000000001</v>
      </c>
      <c r="K75" s="57">
        <v>1.5058E-2</v>
      </c>
    </row>
    <row r="76" spans="1:11" x14ac:dyDescent="0.25">
      <c r="A76" s="55">
        <v>8</v>
      </c>
      <c r="B76" s="57" t="s">
        <v>135</v>
      </c>
      <c r="C76" s="58">
        <v>49.920200000000001</v>
      </c>
      <c r="D76" s="57">
        <v>2.5720900000000002</v>
      </c>
      <c r="E76" s="57">
        <v>3.8961299999999998E-3</v>
      </c>
      <c r="F76" s="58">
        <v>4.0086999999999998E-2</v>
      </c>
      <c r="G76" s="58">
        <f>D76*$B$9+$B$10</f>
        <v>1.0313419287578359E-3</v>
      </c>
      <c r="H76" s="57">
        <f>G76-F76</f>
        <v>-3.9055658071242165E-2</v>
      </c>
      <c r="J76" s="61">
        <v>3.8214800000000002</v>
      </c>
      <c r="K76" s="57">
        <v>2.1477199999999998E-2</v>
      </c>
    </row>
    <row r="77" spans="1:11" x14ac:dyDescent="0.25">
      <c r="A77" s="55">
        <v>8</v>
      </c>
      <c r="B77" s="57" t="s">
        <v>135</v>
      </c>
      <c r="C77" s="58">
        <v>29.822700000000001</v>
      </c>
      <c r="D77" s="57">
        <v>3.1925500000000002</v>
      </c>
      <c r="E77" s="57">
        <v>3.79452E-3</v>
      </c>
      <c r="F77" s="58">
        <v>5.4551799999999998E-2</v>
      </c>
      <c r="G77" s="58">
        <f>D77*$B$9+$B$10</f>
        <v>1.6417891167014055E-3</v>
      </c>
      <c r="H77" s="57">
        <f>G77-F77</f>
        <v>-5.2910010883298594E-2</v>
      </c>
      <c r="J77" s="61">
        <v>4.5641499999999997</v>
      </c>
      <c r="K77" s="57">
        <v>2.9149499999999998E-2</v>
      </c>
    </row>
    <row r="78" spans="1:11" x14ac:dyDescent="0.25">
      <c r="A78" s="55">
        <v>8</v>
      </c>
      <c r="B78" s="57" t="s">
        <v>138</v>
      </c>
      <c r="C78" s="58">
        <v>19.982700000000001</v>
      </c>
      <c r="D78" s="57">
        <v>3.9268100000000001</v>
      </c>
      <c r="E78" s="57">
        <v>4.8191600000000003E-3</v>
      </c>
      <c r="F78" s="58">
        <v>0.26180500000000001</v>
      </c>
      <c r="G78" s="58">
        <f>D78*$B$9+$B$10</f>
        <v>2.3641998316861678E-3</v>
      </c>
      <c r="H78" s="57">
        <f>G78-F78</f>
        <v>-0.25944080016831383</v>
      </c>
      <c r="J78" s="61">
        <v>5.1392600000000002</v>
      </c>
      <c r="K78" s="57">
        <v>2.8257399999999998E-2</v>
      </c>
    </row>
    <row r="79" spans="1:11" x14ac:dyDescent="0.25">
      <c r="A79" s="55">
        <v>8</v>
      </c>
      <c r="B79" s="57" t="s">
        <v>138</v>
      </c>
      <c r="C79" s="58">
        <v>10.0367</v>
      </c>
      <c r="D79" s="57">
        <v>5.2416600000000004</v>
      </c>
      <c r="E79" s="57">
        <v>3.5288100000000003E-2</v>
      </c>
      <c r="F79" s="58">
        <v>0.56766399999999995</v>
      </c>
      <c r="G79" s="58">
        <f>D79*$B$9+$B$10</f>
        <v>3.6578311456590311E-3</v>
      </c>
      <c r="H79" s="57">
        <f>G79-F79</f>
        <v>-0.56400616885434096</v>
      </c>
      <c r="J79" s="61">
        <v>5.9864899999999999</v>
      </c>
      <c r="K79" s="57">
        <v>3.8485499999999999E-2</v>
      </c>
    </row>
    <row r="80" spans="1:11" ht="15.75" thickBot="1" x14ac:dyDescent="0.3">
      <c r="A80" s="55">
        <v>8</v>
      </c>
      <c r="B80" s="57" t="s">
        <v>135</v>
      </c>
      <c r="C80" s="58">
        <v>5.0298299999999996</v>
      </c>
      <c r="D80" s="57">
        <v>5.6786099999999999</v>
      </c>
      <c r="E80" s="57">
        <v>8.4349000000000004E-3</v>
      </c>
      <c r="F80" s="58">
        <v>-3.9005300000000001E-4</v>
      </c>
      <c r="G80" s="58">
        <f>D80*$B$9+$B$10</f>
        <v>4.0877297672816055E-3</v>
      </c>
      <c r="H80" s="57">
        <f>G80-F80</f>
        <v>4.4777827672816059E-3</v>
      </c>
      <c r="J80" s="61">
        <v>5.9986499999999996</v>
      </c>
      <c r="K80" s="57">
        <v>2.0651300000000001E-2</v>
      </c>
    </row>
    <row r="81" spans="1:11" ht="15.75" thickTop="1" x14ac:dyDescent="0.25">
      <c r="A81" s="56">
        <v>9</v>
      </c>
      <c r="B81" s="57" t="s">
        <v>135</v>
      </c>
      <c r="C81" s="59">
        <v>199.95699999999999</v>
      </c>
      <c r="D81" s="60">
        <v>1.80701</v>
      </c>
      <c r="E81" s="60">
        <v>4.6385999999999997E-3</v>
      </c>
      <c r="F81" s="59">
        <v>-2.0991699999999999E-2</v>
      </c>
      <c r="G81" s="59">
        <f>D81*$B$9+$B$10</f>
        <v>2.786085784179809E-4</v>
      </c>
      <c r="H81" s="60">
        <f>G81-F81</f>
        <v>2.1270308578417978E-2</v>
      </c>
      <c r="J81" s="61">
        <v>5.9849300000000003</v>
      </c>
      <c r="K81" s="57">
        <v>-4.3070299999999999E-2</v>
      </c>
    </row>
    <row r="82" spans="1:11" x14ac:dyDescent="0.25">
      <c r="A82" s="55">
        <v>9</v>
      </c>
      <c r="B82" s="57" t="s">
        <v>135</v>
      </c>
      <c r="C82" s="58">
        <v>175.12</v>
      </c>
      <c r="D82" s="57">
        <v>2.3193000000000001</v>
      </c>
      <c r="E82" s="57">
        <v>8.0468699999999994E-3</v>
      </c>
      <c r="F82" s="58">
        <v>1.22988E-2</v>
      </c>
      <c r="G82" s="58">
        <f>D82*$B$9+$B$10</f>
        <v>7.8263138393584101E-4</v>
      </c>
      <c r="H82" s="57">
        <f>G82-F82</f>
        <v>-1.151616861606416E-2</v>
      </c>
      <c r="J82" s="61">
        <v>5.9949300000000001</v>
      </c>
      <c r="K82" s="57">
        <v>-3.06654E-3</v>
      </c>
    </row>
    <row r="83" spans="1:11" x14ac:dyDescent="0.25">
      <c r="A83" s="55">
        <v>9</v>
      </c>
      <c r="B83" s="57" t="s">
        <v>135</v>
      </c>
      <c r="C83" s="58">
        <v>150.148</v>
      </c>
      <c r="D83" s="57">
        <v>2.3050600000000001</v>
      </c>
      <c r="E83" s="57">
        <v>5.3335300000000004E-3</v>
      </c>
      <c r="F83" s="58">
        <v>1.5058E-2</v>
      </c>
      <c r="G83" s="58">
        <f>D83*$B$9+$B$10</f>
        <v>7.6862118512154736E-4</v>
      </c>
      <c r="H83" s="57">
        <f>G83-F83</f>
        <v>-1.4289378814878453E-2</v>
      </c>
      <c r="J83" s="61">
        <v>0.96943999999999997</v>
      </c>
      <c r="K83" s="57">
        <v>1.4398099999999999E-3</v>
      </c>
    </row>
    <row r="84" spans="1:11" x14ac:dyDescent="0.25">
      <c r="A84" s="55">
        <v>9</v>
      </c>
      <c r="B84" s="57" t="s">
        <v>135</v>
      </c>
      <c r="C84" s="58">
        <v>99.841899999999995</v>
      </c>
      <c r="D84" s="57">
        <v>3.8214800000000002</v>
      </c>
      <c r="E84" s="57">
        <v>5.0432000000000003E-3</v>
      </c>
      <c r="F84" s="58">
        <v>2.1477199999999998E-2</v>
      </c>
      <c r="G84" s="58">
        <f>D84*$B$9+$B$10</f>
        <v>2.2605696181251063E-3</v>
      </c>
      <c r="H84" s="57">
        <f>G84-F84</f>
        <v>-1.9216630381874891E-2</v>
      </c>
      <c r="J84" s="61">
        <v>1.2015100000000001</v>
      </c>
      <c r="K84" s="57">
        <v>-3.4937900000000001E-3</v>
      </c>
    </row>
    <row r="85" spans="1:11" x14ac:dyDescent="0.25">
      <c r="A85" s="55">
        <v>9</v>
      </c>
      <c r="B85" s="57" t="s">
        <v>135</v>
      </c>
      <c r="C85" s="58">
        <v>75.146000000000001</v>
      </c>
      <c r="D85" s="57">
        <v>4.5641499999999997</v>
      </c>
      <c r="E85" s="57">
        <v>4.6559100000000001E-3</v>
      </c>
      <c r="F85" s="58">
        <v>2.9149499999999998E-2</v>
      </c>
      <c r="G85" s="58">
        <f>D85*$B$9+$B$10</f>
        <v>2.9912546148534213E-3</v>
      </c>
      <c r="H85" s="57">
        <f>G85-F85</f>
        <v>-2.6158245385146578E-2</v>
      </c>
      <c r="J85" s="61">
        <v>1.8354299999999999</v>
      </c>
      <c r="K85" s="57">
        <v>-7.5726500000000002E-3</v>
      </c>
    </row>
    <row r="86" spans="1:11" x14ac:dyDescent="0.25">
      <c r="A86" s="55">
        <v>9</v>
      </c>
      <c r="B86" s="57" t="s">
        <v>135</v>
      </c>
      <c r="C86" s="58">
        <v>50.000599999999999</v>
      </c>
      <c r="D86" s="57">
        <v>5.1392600000000002</v>
      </c>
      <c r="E86" s="57">
        <v>6.4362300000000002E-3</v>
      </c>
      <c r="F86" s="58">
        <v>2.8257399999999998E-2</v>
      </c>
      <c r="G86" s="58">
        <f>D86*$B$9+$B$10</f>
        <v>3.5570836485674835E-3</v>
      </c>
      <c r="H86" s="57">
        <f>G86-F86</f>
        <v>-2.4700316351432515E-2</v>
      </c>
      <c r="J86" s="61">
        <v>2.2926000000000002</v>
      </c>
      <c r="K86" s="57">
        <v>6.5975199999999999E-3</v>
      </c>
    </row>
    <row r="87" spans="1:11" x14ac:dyDescent="0.25">
      <c r="A87" s="55">
        <v>9</v>
      </c>
      <c r="B87" s="57" t="s">
        <v>135</v>
      </c>
      <c r="C87" s="58">
        <v>30.194900000000001</v>
      </c>
      <c r="D87" s="57">
        <v>5.9864899999999999</v>
      </c>
      <c r="E87" s="57">
        <v>6.2149600000000003E-3</v>
      </c>
      <c r="F87" s="58">
        <v>3.8485499999999999E-2</v>
      </c>
      <c r="G87" s="58">
        <f>D87*$B$9+$B$10</f>
        <v>4.3906412849041209E-3</v>
      </c>
      <c r="H87" s="57">
        <f>G87-F87</f>
        <v>-3.4094858715095877E-2</v>
      </c>
      <c r="J87" s="61">
        <v>2.2041900000000001</v>
      </c>
      <c r="K87" s="57">
        <v>-3.8132700000000001E-3</v>
      </c>
    </row>
    <row r="88" spans="1:11" x14ac:dyDescent="0.25">
      <c r="A88" s="55">
        <v>9</v>
      </c>
      <c r="B88" s="57" t="s">
        <v>135</v>
      </c>
      <c r="C88" s="58">
        <v>20.269600000000001</v>
      </c>
      <c r="D88" s="57">
        <v>5.9986499999999996</v>
      </c>
      <c r="E88" s="57">
        <v>7.5162900000000001E-3</v>
      </c>
      <c r="F88" s="58">
        <v>2.0651300000000001E-2</v>
      </c>
      <c r="G88" s="58">
        <f>D88*$B$9+$B$10</f>
        <v>4.4026050501837421E-3</v>
      </c>
      <c r="H88" s="57">
        <f>G88-F88</f>
        <v>-1.6248694949816258E-2</v>
      </c>
      <c r="J88" s="61">
        <v>2.4607299999999999</v>
      </c>
      <c r="K88" s="57">
        <v>1.9730299999999999E-2</v>
      </c>
    </row>
    <row r="89" spans="1:11" x14ac:dyDescent="0.25">
      <c r="A89" s="55">
        <v>9</v>
      </c>
      <c r="B89" s="57" t="s">
        <v>135</v>
      </c>
      <c r="C89" s="58">
        <v>10.0045</v>
      </c>
      <c r="D89" s="57">
        <v>5.9849300000000003</v>
      </c>
      <c r="E89" s="57">
        <v>7.2029199999999998E-3</v>
      </c>
      <c r="F89" s="58">
        <v>-4.3070299999999999E-2</v>
      </c>
      <c r="G89" s="58">
        <f>D89*$B$9+$B$10</f>
        <v>4.3891064597531178E-3</v>
      </c>
      <c r="H89" s="57">
        <f>G89-F89</f>
        <v>4.745940645975312E-2</v>
      </c>
      <c r="J89" s="61">
        <v>2.7539500000000001</v>
      </c>
      <c r="K89" s="57">
        <v>1.9543199999999998E-3</v>
      </c>
    </row>
    <row r="90" spans="1:11" ht="15.75" thickBot="1" x14ac:dyDescent="0.3">
      <c r="A90" s="55">
        <v>9</v>
      </c>
      <c r="B90" s="57" t="s">
        <v>135</v>
      </c>
      <c r="C90" s="58">
        <v>5.1328300000000002</v>
      </c>
      <c r="D90" s="57">
        <v>5.9949300000000001</v>
      </c>
      <c r="E90" s="57">
        <v>7.31578E-3</v>
      </c>
      <c r="F90" s="58">
        <v>-3.06654E-3</v>
      </c>
      <c r="G90" s="58">
        <f>D90*$B$9+$B$10</f>
        <v>4.3989450825159641E-3</v>
      </c>
      <c r="H90" s="57">
        <f>G90-F90</f>
        <v>7.4654850825159637E-3</v>
      </c>
      <c r="J90" s="61">
        <v>3.4223599999999998</v>
      </c>
      <c r="K90" s="57">
        <v>6.3569500000000001E-3</v>
      </c>
    </row>
    <row r="91" spans="1:11" ht="15.75" thickTop="1" x14ac:dyDescent="0.25">
      <c r="A91" s="56">
        <v>10</v>
      </c>
      <c r="B91" s="57" t="s">
        <v>135</v>
      </c>
      <c r="C91" s="59">
        <v>501.25</v>
      </c>
      <c r="D91" s="60">
        <v>0.96943999999999997</v>
      </c>
      <c r="E91" s="60">
        <v>6.3585200000000003E-3</v>
      </c>
      <c r="F91" s="59">
        <v>1.4398099999999999E-3</v>
      </c>
      <c r="G91" s="59">
        <f>D91*$B$9+$B$10</f>
        <v>-5.4544494832974781E-4</v>
      </c>
      <c r="H91" s="60">
        <f>G91-F91</f>
        <v>-1.9852549483297477E-3</v>
      </c>
      <c r="J91" s="61">
        <v>4.2169100000000004</v>
      </c>
      <c r="K91" s="57">
        <v>8.3908999999999997E-2</v>
      </c>
    </row>
    <row r="92" spans="1:11" x14ac:dyDescent="0.25">
      <c r="A92" s="55">
        <v>10</v>
      </c>
      <c r="B92" s="57" t="s">
        <v>135</v>
      </c>
      <c r="C92" s="58">
        <v>400.35399999999998</v>
      </c>
      <c r="D92" s="57">
        <v>1.2015100000000001</v>
      </c>
      <c r="E92" s="57">
        <v>6.3829999999999998E-3</v>
      </c>
      <c r="F92" s="58">
        <v>-3.4937900000000001E-3</v>
      </c>
      <c r="G92" s="58">
        <f>D92*$B$9+$B$10</f>
        <v>-3.1712002987237058E-4</v>
      </c>
      <c r="H92" s="57">
        <f>G92-F92</f>
        <v>3.1766699701276293E-3</v>
      </c>
      <c r="J92" s="61">
        <v>5.0501199999999997</v>
      </c>
      <c r="K92" s="57">
        <v>-4.88377E-3</v>
      </c>
    </row>
    <row r="93" spans="1:11" x14ac:dyDescent="0.25">
      <c r="A93" s="55">
        <v>10</v>
      </c>
      <c r="B93" s="57" t="s">
        <v>135</v>
      </c>
      <c r="C93" s="58">
        <v>299.928</v>
      </c>
      <c r="D93" s="57">
        <v>1.8354299999999999</v>
      </c>
      <c r="E93" s="57">
        <v>5.75217E-3</v>
      </c>
      <c r="F93" s="58">
        <v>-7.5726500000000002E-3</v>
      </c>
      <c r="G93" s="58">
        <f>D93*$B$9+$B$10</f>
        <v>3.0656994430999025E-4</v>
      </c>
      <c r="H93" s="57">
        <f>G93-F93</f>
        <v>7.8792199443099911E-3</v>
      </c>
      <c r="J93" s="61">
        <v>6.1377699999999997</v>
      </c>
      <c r="K93" s="57">
        <v>1.2767799999999999E-2</v>
      </c>
    </row>
    <row r="94" spans="1:11" x14ac:dyDescent="0.25">
      <c r="A94" s="55">
        <v>10</v>
      </c>
      <c r="B94" s="57" t="s">
        <v>135</v>
      </c>
      <c r="C94" s="58">
        <v>250.21</v>
      </c>
      <c r="D94" s="57">
        <v>2.2926000000000002</v>
      </c>
      <c r="E94" s="57">
        <v>5.0916499999999996E-3</v>
      </c>
      <c r="F94" s="58">
        <v>6.5975199999999999E-3</v>
      </c>
      <c r="G94" s="58">
        <f>D94*$B$9+$B$10</f>
        <v>7.563622611590408E-4</v>
      </c>
      <c r="H94" s="57">
        <f>G94-F94</f>
        <v>-5.8411577388409594E-3</v>
      </c>
      <c r="J94" s="61">
        <v>6.6036700000000002</v>
      </c>
      <c r="K94" s="57">
        <v>2.6683800000000001E-3</v>
      </c>
    </row>
    <row r="95" spans="1:11" x14ac:dyDescent="0.25">
      <c r="A95" s="55">
        <v>10</v>
      </c>
      <c r="B95" s="57" t="s">
        <v>135</v>
      </c>
      <c r="C95" s="58">
        <v>200.10599999999999</v>
      </c>
      <c r="D95" s="57">
        <v>2.2041900000000001</v>
      </c>
      <c r="E95" s="57">
        <v>6.0334400000000002E-3</v>
      </c>
      <c r="F95" s="58">
        <v>-3.8132700000000001E-3</v>
      </c>
      <c r="G95" s="58">
        <f>D95*$B$9+$B$10</f>
        <v>6.6937899731271569E-4</v>
      </c>
      <c r="H95" s="57">
        <f>G95-F95</f>
        <v>4.4826489973127156E-3</v>
      </c>
      <c r="J95" s="61">
        <v>5.8239999999999998</v>
      </c>
      <c r="K95" s="57">
        <v>-5.5995900000000001E-2</v>
      </c>
    </row>
    <row r="96" spans="1:11" x14ac:dyDescent="0.25">
      <c r="A96" s="55">
        <v>10</v>
      </c>
      <c r="B96" s="57" t="s">
        <v>135</v>
      </c>
      <c r="C96" s="58">
        <v>175.21</v>
      </c>
      <c r="D96" s="57">
        <v>2.4607299999999999</v>
      </c>
      <c r="E96" s="57">
        <v>4.2999400000000004E-3</v>
      </c>
      <c r="F96" s="58">
        <v>1.9730299999999999E-2</v>
      </c>
      <c r="G96" s="58">
        <f>D96*$B$9+$B$10</f>
        <v>9.2177902567077753E-4</v>
      </c>
      <c r="H96" s="57">
        <f>G96-F96</f>
        <v>-1.880852097432922E-2</v>
      </c>
      <c r="J96" s="61">
        <v>5.8249300000000002</v>
      </c>
      <c r="K96" s="57">
        <v>-1.9074399999999998E-2</v>
      </c>
    </row>
    <row r="97" spans="1:11" x14ac:dyDescent="0.25">
      <c r="A97" s="55">
        <v>10</v>
      </c>
      <c r="B97" s="57" t="s">
        <v>135</v>
      </c>
      <c r="C97" s="58">
        <v>150.309</v>
      </c>
      <c r="D97" s="57">
        <v>2.7539500000000001</v>
      </c>
      <c r="E97" s="57">
        <v>4.9952099999999999E-3</v>
      </c>
      <c r="F97" s="58">
        <v>1.9543199999999998E-3</v>
      </c>
      <c r="G97" s="58">
        <f>D97*$B$9+$B$10</f>
        <v>1.2102671223229611E-3</v>
      </c>
      <c r="H97" s="57">
        <f>G97-F97</f>
        <v>-7.4405287767703872E-4</v>
      </c>
      <c r="J97" s="61">
        <v>0.34249400000000002</v>
      </c>
      <c r="K97" s="57">
        <v>2.4937700000000002E-3</v>
      </c>
    </row>
    <row r="98" spans="1:11" x14ac:dyDescent="0.25">
      <c r="A98" s="55">
        <v>10</v>
      </c>
      <c r="B98" s="57" t="s">
        <v>135</v>
      </c>
      <c r="C98" s="58">
        <v>125.03400000000001</v>
      </c>
      <c r="D98" s="57">
        <v>3.4223599999999998</v>
      </c>
      <c r="E98" s="57">
        <v>1.0965000000000001E-2</v>
      </c>
      <c r="F98" s="58">
        <v>6.3569500000000001E-3</v>
      </c>
      <c r="G98" s="58">
        <f>D98*$B$9+$B$10</f>
        <v>1.8678905064143791E-3</v>
      </c>
      <c r="H98" s="57">
        <f>G98-F98</f>
        <v>-4.4890594935856213E-3</v>
      </c>
      <c r="J98" s="61">
        <v>0.25458500000000001</v>
      </c>
      <c r="K98" s="57">
        <v>-7.4149400000000001E-3</v>
      </c>
    </row>
    <row r="99" spans="1:11" x14ac:dyDescent="0.25">
      <c r="A99" s="55">
        <v>10</v>
      </c>
      <c r="B99" s="57" t="s">
        <v>135</v>
      </c>
      <c r="C99" s="58">
        <v>99.918800000000005</v>
      </c>
      <c r="D99" s="57">
        <v>4.2169100000000004</v>
      </c>
      <c r="E99" s="57">
        <v>6.1271299999999997E-3</v>
      </c>
      <c r="F99" s="58">
        <v>8.3908999999999997E-2</v>
      </c>
      <c r="G99" s="58">
        <f>D99*$B$9+$B$10</f>
        <v>2.6496182780363425E-3</v>
      </c>
      <c r="H99" s="57">
        <f>G99-F99</f>
        <v>-8.1259381721963661E-2</v>
      </c>
      <c r="J99" s="61">
        <v>0.27636899999999998</v>
      </c>
      <c r="K99" s="57">
        <v>-3.6307000000000002E-3</v>
      </c>
    </row>
    <row r="100" spans="1:11" x14ac:dyDescent="0.25">
      <c r="A100" s="55">
        <v>10</v>
      </c>
      <c r="B100" s="57" t="s">
        <v>135</v>
      </c>
      <c r="C100" s="58">
        <v>75.174700000000001</v>
      </c>
      <c r="D100" s="57">
        <v>5.0501199999999997</v>
      </c>
      <c r="E100" s="57">
        <v>7.2980600000000003E-3</v>
      </c>
      <c r="F100" s="58">
        <v>-4.88377E-3</v>
      </c>
      <c r="G100" s="58">
        <f>D100*$B$9+$B$10</f>
        <v>3.4693821652594693E-3</v>
      </c>
      <c r="H100" s="57">
        <f>G100-F100</f>
        <v>8.3531521652594684E-3</v>
      </c>
      <c r="J100" s="61">
        <v>0.81054800000000005</v>
      </c>
      <c r="K100" s="57">
        <v>-1.0452299999999999E-2</v>
      </c>
    </row>
    <row r="101" spans="1:11" x14ac:dyDescent="0.25">
      <c r="A101" s="55">
        <v>10</v>
      </c>
      <c r="B101" s="57" t="s">
        <v>135</v>
      </c>
      <c r="C101" s="58">
        <v>50.054400000000001</v>
      </c>
      <c r="D101" s="57">
        <v>6.1377699999999997</v>
      </c>
      <c r="E101" s="57">
        <v>8.5208000000000002E-3</v>
      </c>
      <c r="F101" s="58">
        <v>1.2767799999999999E-2</v>
      </c>
      <c r="G101" s="58">
        <f>D101*$B$9+$B$10</f>
        <v>4.5394799700604616E-3</v>
      </c>
      <c r="H101" s="57">
        <f>G101-F101</f>
        <v>-8.2283200299395377E-3</v>
      </c>
      <c r="J101" s="61">
        <v>1.20824</v>
      </c>
      <c r="K101" s="57">
        <v>8.2405800000000008E-3</v>
      </c>
    </row>
    <row r="102" spans="1:11" x14ac:dyDescent="0.25">
      <c r="A102" s="55">
        <v>10</v>
      </c>
      <c r="B102" s="57" t="s">
        <v>135</v>
      </c>
      <c r="C102" s="58">
        <v>30.313800000000001</v>
      </c>
      <c r="D102" s="57">
        <v>6.6036700000000002</v>
      </c>
      <c r="E102" s="57">
        <v>1.2272099999999999E-2</v>
      </c>
      <c r="F102" s="58">
        <v>2.6683800000000001E-3</v>
      </c>
      <c r="G102" s="58">
        <f>D102*$B$9+$B$10</f>
        <v>4.9978614045814778E-3</v>
      </c>
      <c r="H102" s="57">
        <f>G102-F102</f>
        <v>2.3294814045814777E-3</v>
      </c>
      <c r="J102" s="61">
        <v>1.81917</v>
      </c>
      <c r="K102" s="57">
        <v>-2.8257400000000002E-3</v>
      </c>
    </row>
    <row r="103" spans="1:11" x14ac:dyDescent="0.25">
      <c r="A103" s="55">
        <v>10</v>
      </c>
      <c r="B103" s="57" t="s">
        <v>138</v>
      </c>
      <c r="C103" s="58">
        <v>20.436299999999999</v>
      </c>
      <c r="D103" s="57">
        <v>6.5816600000000003</v>
      </c>
      <c r="E103" s="57">
        <v>1.0944499999999999E-2</v>
      </c>
      <c r="F103" s="58">
        <v>0.113664</v>
      </c>
      <c r="G103" s="58">
        <f>D103*$B$9+$B$10</f>
        <v>4.976206595880453E-3</v>
      </c>
      <c r="H103" s="57">
        <f>G103-F103</f>
        <v>-0.10868779340411955</v>
      </c>
      <c r="J103" s="61">
        <v>1.9836</v>
      </c>
      <c r="K103" s="57">
        <v>-6.3983199999999999E-3</v>
      </c>
    </row>
    <row r="104" spans="1:11" x14ac:dyDescent="0.25">
      <c r="A104" s="55">
        <v>10</v>
      </c>
      <c r="B104" s="57" t="s">
        <v>135</v>
      </c>
      <c r="C104" s="58">
        <v>9.89377</v>
      </c>
      <c r="D104" s="57">
        <v>5.8239999999999998</v>
      </c>
      <c r="E104" s="57">
        <v>6.4546400000000002E-3</v>
      </c>
      <c r="F104" s="58">
        <v>-5.5995900000000001E-2</v>
      </c>
      <c r="G104" s="58">
        <f>D104*$B$9+$B$10</f>
        <v>4.2307735036306296E-3</v>
      </c>
      <c r="H104" s="57">
        <f>G104-F104</f>
        <v>6.0226673503630632E-2</v>
      </c>
      <c r="J104" s="61">
        <v>1.93038</v>
      </c>
      <c r="K104" s="57">
        <v>-2.8622399999999999E-2</v>
      </c>
    </row>
    <row r="105" spans="1:11" ht="15.75" thickBot="1" x14ac:dyDescent="0.3">
      <c r="A105" s="55">
        <v>10</v>
      </c>
      <c r="B105" s="57" t="s">
        <v>135</v>
      </c>
      <c r="C105" s="58">
        <v>5.0132099999999999</v>
      </c>
      <c r="D105" s="57">
        <v>5.8249300000000002</v>
      </c>
      <c r="E105" s="57">
        <v>7.5769899999999996E-3</v>
      </c>
      <c r="F105" s="58">
        <v>-1.9074399999999998E-2</v>
      </c>
      <c r="G105" s="58">
        <f>D105*$B$9+$B$10</f>
        <v>4.2316884955475743E-3</v>
      </c>
      <c r="H105" s="57">
        <f>G105-F105</f>
        <v>2.3306088495547571E-2</v>
      </c>
      <c r="J105" s="61">
        <v>2.72072</v>
      </c>
      <c r="K105" s="57">
        <v>-1.12782E-2</v>
      </c>
    </row>
    <row r="106" spans="1:11" ht="15.75" thickTop="1" x14ac:dyDescent="0.25">
      <c r="A106" s="56">
        <v>11</v>
      </c>
      <c r="B106" s="57" t="s">
        <v>135</v>
      </c>
      <c r="C106" s="59">
        <v>1169.81</v>
      </c>
      <c r="D106" s="60">
        <v>0.34249400000000002</v>
      </c>
      <c r="E106" s="60">
        <v>9.3055199999999994E-3</v>
      </c>
      <c r="F106" s="59">
        <v>2.4937700000000002E-3</v>
      </c>
      <c r="G106" s="59">
        <f>D106*$B$9+$B$10</f>
        <v>-1.1622734669972997E-3</v>
      </c>
      <c r="H106" s="60">
        <f>G106-F106</f>
        <v>-3.6560434669972997E-3</v>
      </c>
      <c r="J106" s="61">
        <v>4.0959500000000002</v>
      </c>
      <c r="K106" s="57">
        <v>5.0950099999999998E-2</v>
      </c>
    </row>
    <row r="107" spans="1:11" x14ac:dyDescent="0.25">
      <c r="A107" s="55">
        <v>11</v>
      </c>
      <c r="B107" s="57" t="s">
        <v>135</v>
      </c>
      <c r="C107" s="58">
        <v>1000.65</v>
      </c>
      <c r="D107" s="57">
        <v>0.25458500000000001</v>
      </c>
      <c r="E107" s="57">
        <v>9.4965999999999991E-3</v>
      </c>
      <c r="F107" s="58">
        <v>-7.4149400000000001E-3</v>
      </c>
      <c r="G107" s="58">
        <f>D107*$B$9+$B$10</f>
        <v>-1.2487638158432063E-3</v>
      </c>
      <c r="H107" s="57">
        <f>G107-F107</f>
        <v>6.1661761841567938E-3</v>
      </c>
      <c r="J107" s="61">
        <v>5.0373999999999999</v>
      </c>
      <c r="K107" s="57">
        <v>7.8398200000000001E-2</v>
      </c>
    </row>
    <row r="108" spans="1:11" x14ac:dyDescent="0.25">
      <c r="A108" s="55">
        <v>11</v>
      </c>
      <c r="B108" s="57" t="s">
        <v>135</v>
      </c>
      <c r="C108" s="58">
        <v>750.34100000000001</v>
      </c>
      <c r="D108" s="57">
        <v>0.27636899999999998</v>
      </c>
      <c r="E108" s="57">
        <v>7.1437999999999996E-3</v>
      </c>
      <c r="F108" s="58">
        <v>-3.6307000000000002E-3</v>
      </c>
      <c r="G108" s="58">
        <f>D108*$B$9+$B$10</f>
        <v>-1.2273313600166219E-3</v>
      </c>
      <c r="H108" s="57">
        <f>G108-F108</f>
        <v>2.4033686399833783E-3</v>
      </c>
      <c r="J108" s="61">
        <v>6.2374700000000001</v>
      </c>
      <c r="K108" s="57">
        <v>2.6473E-2</v>
      </c>
    </row>
    <row r="109" spans="1:11" x14ac:dyDescent="0.25">
      <c r="A109" s="55">
        <v>11</v>
      </c>
      <c r="B109" s="57" t="s">
        <v>135</v>
      </c>
      <c r="C109" s="58">
        <v>500.86799999999999</v>
      </c>
      <c r="D109" s="57">
        <v>0.81054800000000005</v>
      </c>
      <c r="E109" s="57">
        <v>5.9748400000000004E-3</v>
      </c>
      <c r="F109" s="58">
        <v>-1.0452299999999999E-2</v>
      </c>
      <c r="G109" s="58">
        <f>D109*$B$9+$B$10</f>
        <v>-7.0177279313316725E-4</v>
      </c>
      <c r="H109" s="57">
        <f>G109-F109</f>
        <v>9.7505272068668328E-3</v>
      </c>
      <c r="J109" s="61">
        <v>6.6268599999999998</v>
      </c>
      <c r="K109" s="57">
        <v>6.8631200000000003E-3</v>
      </c>
    </row>
    <row r="110" spans="1:11" x14ac:dyDescent="0.25">
      <c r="A110" s="55">
        <v>11</v>
      </c>
      <c r="B110" s="57" t="s">
        <v>135</v>
      </c>
      <c r="C110" s="58">
        <v>400.05200000000002</v>
      </c>
      <c r="D110" s="57">
        <v>1.20824</v>
      </c>
      <c r="E110" s="57">
        <v>5.0406899999999996E-3</v>
      </c>
      <c r="F110" s="58">
        <v>8.2405800000000008E-3</v>
      </c>
      <c r="G110" s="58">
        <f>D110*$B$9+$B$10</f>
        <v>-3.1049863675297498E-4</v>
      </c>
      <c r="H110" s="57">
        <f>G110-F110</f>
        <v>-8.5510786367529752E-3</v>
      </c>
      <c r="J110" s="61">
        <v>6.9539999999999997</v>
      </c>
      <c r="K110" s="57">
        <v>6.0995599999999997E-2</v>
      </c>
    </row>
    <row r="111" spans="1:11" x14ac:dyDescent="0.25">
      <c r="A111" s="55">
        <v>11</v>
      </c>
      <c r="B111" s="57" t="s">
        <v>135</v>
      </c>
      <c r="C111" s="58">
        <v>301.38299999999998</v>
      </c>
      <c r="D111" s="57">
        <v>1.81917</v>
      </c>
      <c r="E111" s="57">
        <v>4.9255599999999998E-3</v>
      </c>
      <c r="F111" s="58">
        <v>-2.8257400000000002E-3</v>
      </c>
      <c r="G111" s="58">
        <f>D111*$B$9+$B$10</f>
        <v>2.9057234369760207E-4</v>
      </c>
      <c r="H111" s="57">
        <f>G111-F111</f>
        <v>3.1163123436976021E-3</v>
      </c>
      <c r="J111" s="61">
        <v>5.9541300000000001</v>
      </c>
      <c r="K111" s="57">
        <v>-4.5871299999999997E-2</v>
      </c>
    </row>
    <row r="112" spans="1:11" x14ac:dyDescent="0.25">
      <c r="A112" s="55">
        <v>11</v>
      </c>
      <c r="B112" s="57" t="s">
        <v>135</v>
      </c>
      <c r="C112" s="58">
        <v>250.58500000000001</v>
      </c>
      <c r="D112" s="57">
        <v>1.9836</v>
      </c>
      <c r="E112" s="57">
        <v>5.3220300000000002E-3</v>
      </c>
      <c r="F112" s="58">
        <v>-6.3983199999999999E-3</v>
      </c>
      <c r="G112" s="58">
        <f>D112*$B$9+$B$10</f>
        <v>4.5234881778708608E-4</v>
      </c>
      <c r="H112" s="57">
        <f>G112-F112</f>
        <v>6.8506688177870862E-3</v>
      </c>
      <c r="J112" s="61">
        <v>5.6852600000000004</v>
      </c>
      <c r="K112" s="57">
        <v>-1.8742600000000002E-2</v>
      </c>
    </row>
    <row r="113" spans="1:11" x14ac:dyDescent="0.25">
      <c r="A113" s="55">
        <v>11</v>
      </c>
      <c r="B113" s="57" t="s">
        <v>135</v>
      </c>
      <c r="C113" s="58">
        <v>200.11099999999999</v>
      </c>
      <c r="D113" s="57">
        <v>1.93038</v>
      </c>
      <c r="E113" s="57">
        <v>4.3601600000000001E-3</v>
      </c>
      <c r="F113" s="58">
        <v>-2.8622399999999999E-2</v>
      </c>
      <c r="G113" s="58">
        <f>D113*$B$9+$B$10</f>
        <v>3.9998766744321732E-4</v>
      </c>
      <c r="H113" s="57">
        <f>G113-F113</f>
        <v>2.9022387667443215E-2</v>
      </c>
      <c r="J113" s="61">
        <v>5.6902799999999996</v>
      </c>
      <c r="K113" s="57">
        <v>-1.07203E-2</v>
      </c>
    </row>
    <row r="114" spans="1:11" x14ac:dyDescent="0.25">
      <c r="A114" s="55">
        <v>11</v>
      </c>
      <c r="B114" s="57" t="s">
        <v>135</v>
      </c>
      <c r="C114" s="58">
        <v>175.91900000000001</v>
      </c>
      <c r="D114" s="57">
        <v>2.72072</v>
      </c>
      <c r="E114" s="57">
        <v>6.3509700000000001E-3</v>
      </c>
      <c r="F114" s="58">
        <v>-1.12782E-2</v>
      </c>
      <c r="G114" s="58">
        <f>D114*$B$9+$B$10</f>
        <v>1.1775733788820222E-3</v>
      </c>
      <c r="H114" s="57">
        <f>G114-F114</f>
        <v>1.2455773378882023E-2</v>
      </c>
      <c r="J114" s="61">
        <v>0.67189200000000004</v>
      </c>
      <c r="K114" s="57">
        <v>-2.1079200000000001E-3</v>
      </c>
    </row>
    <row r="115" spans="1:11" x14ac:dyDescent="0.25">
      <c r="A115" s="55">
        <v>11</v>
      </c>
      <c r="B115" s="57" t="s">
        <v>135</v>
      </c>
      <c r="C115" s="58">
        <v>125.352</v>
      </c>
      <c r="D115" s="57">
        <v>4.0959500000000002</v>
      </c>
      <c r="E115" s="57">
        <v>5.8135499999999998E-3</v>
      </c>
      <c r="F115" s="58">
        <v>5.0950099999999998E-2</v>
      </c>
      <c r="G115" s="58">
        <f>D115*$B$9+$B$10</f>
        <v>2.5306102970969521E-3</v>
      </c>
      <c r="H115" s="57">
        <f>G115-F115</f>
        <v>-4.8419489702903044E-2</v>
      </c>
      <c r="J115" s="61">
        <v>0.41946899999999998</v>
      </c>
      <c r="K115" s="57">
        <v>-5.5311300000000004E-3</v>
      </c>
    </row>
    <row r="116" spans="1:11" x14ac:dyDescent="0.25">
      <c r="A116" s="55">
        <v>11</v>
      </c>
      <c r="B116" s="57" t="s">
        <v>135</v>
      </c>
      <c r="C116" s="58">
        <v>100.264</v>
      </c>
      <c r="D116" s="57">
        <v>5.0373999999999999</v>
      </c>
      <c r="E116" s="57">
        <v>6.99696E-3</v>
      </c>
      <c r="F116" s="58">
        <v>7.8398200000000001E-2</v>
      </c>
      <c r="G116" s="58">
        <f>D116*$B$9+$B$10</f>
        <v>3.4568674371051288E-3</v>
      </c>
      <c r="H116" s="57">
        <f>G116-F116</f>
        <v>-7.4941332562894869E-2</v>
      </c>
      <c r="J116" s="61">
        <v>0.21529899999999999</v>
      </c>
      <c r="K116" s="57">
        <v>-1.0701199999999999E-2</v>
      </c>
    </row>
    <row r="117" spans="1:11" x14ac:dyDescent="0.25">
      <c r="A117" s="55">
        <v>11</v>
      </c>
      <c r="B117" s="57" t="s">
        <v>135</v>
      </c>
      <c r="C117" s="58">
        <v>75.575400000000002</v>
      </c>
      <c r="D117" s="57">
        <v>6.2374700000000001</v>
      </c>
      <c r="E117" s="57">
        <v>7.8697899999999998E-3</v>
      </c>
      <c r="F117" s="58">
        <v>2.6473E-2</v>
      </c>
      <c r="G117" s="58">
        <f>D117*$B$9+$B$10</f>
        <v>4.6375710390060415E-3</v>
      </c>
      <c r="H117" s="57">
        <f>G117-F117</f>
        <v>-2.1835428960993958E-2</v>
      </c>
      <c r="J117" s="61">
        <v>0.32238600000000001</v>
      </c>
      <c r="K117" s="57">
        <v>-9.6140800000000005E-3</v>
      </c>
    </row>
    <row r="118" spans="1:11" x14ac:dyDescent="0.25">
      <c r="A118" s="55">
        <v>11</v>
      </c>
      <c r="B118" s="57" t="s">
        <v>135</v>
      </c>
      <c r="C118" s="58">
        <v>50.187100000000001</v>
      </c>
      <c r="D118" s="57">
        <v>6.6268599999999998</v>
      </c>
      <c r="E118" s="57">
        <v>4.8513200000000001E-3</v>
      </c>
      <c r="F118" s="58">
        <v>6.8631200000000003E-3</v>
      </c>
      <c r="G118" s="58">
        <f>D118*$B$9+$B$10</f>
        <v>5.0206771707685177E-3</v>
      </c>
      <c r="H118" s="57">
        <f>G118-F118</f>
        <v>-1.8424428292314826E-3</v>
      </c>
      <c r="J118" s="61">
        <v>0.79927400000000004</v>
      </c>
      <c r="K118" s="57">
        <v>-1.07262E-2</v>
      </c>
    </row>
    <row r="119" spans="1:11" x14ac:dyDescent="0.25">
      <c r="A119" s="55">
        <v>11</v>
      </c>
      <c r="B119" s="57" t="s">
        <v>135</v>
      </c>
      <c r="C119" s="58">
        <v>30.309799999999999</v>
      </c>
      <c r="D119" s="57">
        <v>6.9539999999999997</v>
      </c>
      <c r="E119" s="57">
        <v>1.00795E-2</v>
      </c>
      <c r="F119" s="58">
        <v>6.0995599999999997E-2</v>
      </c>
      <c r="G119" s="58">
        <f>D119*$B$9+$B$10</f>
        <v>5.3425378758322761E-3</v>
      </c>
      <c r="H119" s="57">
        <f>G119-F119</f>
        <v>-5.5653062124167721E-2</v>
      </c>
      <c r="J119" s="61">
        <v>1.0933299999999999</v>
      </c>
      <c r="K119" s="57">
        <v>-8.6722399999999995E-3</v>
      </c>
    </row>
    <row r="120" spans="1:11" x14ac:dyDescent="0.25">
      <c r="A120" s="55">
        <v>11</v>
      </c>
      <c r="B120" s="57" t="s">
        <v>135</v>
      </c>
      <c r="C120" s="58">
        <v>20.043299999999999</v>
      </c>
      <c r="D120" s="57">
        <v>5.9541300000000001</v>
      </c>
      <c r="E120" s="57">
        <v>1.90741E-2</v>
      </c>
      <c r="F120" s="58">
        <v>-4.5871299999999997E-2</v>
      </c>
      <c r="G120" s="58">
        <f>D120*$B$9+$B$10</f>
        <v>4.3588035016435501E-3</v>
      </c>
      <c r="H120" s="57">
        <f>G120-F120</f>
        <v>5.0230103501643544E-2</v>
      </c>
      <c r="J120" s="61">
        <v>1.52068</v>
      </c>
      <c r="K120" s="57">
        <v>-1.03236E-2</v>
      </c>
    </row>
    <row r="121" spans="1:11" x14ac:dyDescent="0.25">
      <c r="A121" s="55">
        <v>11</v>
      </c>
      <c r="B121" s="57" t="s">
        <v>135</v>
      </c>
      <c r="C121" s="58">
        <v>10.136799999999999</v>
      </c>
      <c r="D121" s="57">
        <v>5.6852600000000004</v>
      </c>
      <c r="E121" s="57">
        <v>6.4491699999999997E-3</v>
      </c>
      <c r="F121" s="58">
        <v>-1.8742600000000002E-2</v>
      </c>
      <c r="G121" s="58">
        <f>D121*$B$9+$B$10</f>
        <v>4.0942724514188983E-3</v>
      </c>
      <c r="H121" s="57">
        <f>G121-F121</f>
        <v>2.28368724514189E-2</v>
      </c>
      <c r="J121" s="61">
        <v>1.87405</v>
      </c>
      <c r="K121" s="57">
        <v>-1.3950199999999999E-2</v>
      </c>
    </row>
    <row r="122" spans="1:11" ht="15.75" thickBot="1" x14ac:dyDescent="0.3">
      <c r="A122" s="55">
        <v>11</v>
      </c>
      <c r="B122" s="57" t="s">
        <v>135</v>
      </c>
      <c r="C122" s="58">
        <v>5.1532099999999996</v>
      </c>
      <c r="D122" s="57">
        <v>5.6902799999999996</v>
      </c>
      <c r="E122" s="57">
        <v>8.7278600000000005E-3</v>
      </c>
      <c r="F122" s="58">
        <v>-1.07203E-2</v>
      </c>
      <c r="G122" s="58">
        <f>D122*$B$9+$B$10</f>
        <v>4.0992114400458463E-3</v>
      </c>
      <c r="H122" s="57">
        <f>G122-F122</f>
        <v>1.4819511440045847E-2</v>
      </c>
      <c r="J122" s="61">
        <v>2.4704600000000001</v>
      </c>
      <c r="K122" s="57">
        <v>-2.05393E-2</v>
      </c>
    </row>
    <row r="123" spans="1:11" ht="15.75" thickTop="1" x14ac:dyDescent="0.25">
      <c r="A123" s="56">
        <v>12</v>
      </c>
      <c r="B123" s="57" t="s">
        <v>135</v>
      </c>
      <c r="C123" s="59">
        <v>1440.79</v>
      </c>
      <c r="D123" s="60">
        <v>0.67189200000000004</v>
      </c>
      <c r="E123" s="60">
        <v>8.2105600000000004E-3</v>
      </c>
      <c r="F123" s="59">
        <v>-2.1079200000000001E-3</v>
      </c>
      <c r="G123" s="59">
        <f>D123*$B$9+$B$10</f>
        <v>-8.3819120091369081E-4</v>
      </c>
      <c r="H123" s="60">
        <f>G123-F123</f>
        <v>1.2697287990863092E-3</v>
      </c>
      <c r="J123" s="61">
        <v>2.8677800000000002</v>
      </c>
      <c r="K123" s="57">
        <v>-2.2156200000000002E-3</v>
      </c>
    </row>
    <row r="124" spans="1:11" x14ac:dyDescent="0.25">
      <c r="A124" s="55">
        <v>12</v>
      </c>
      <c r="B124" s="57" t="s">
        <v>135</v>
      </c>
      <c r="C124" s="58">
        <v>1251.17</v>
      </c>
      <c r="D124" s="57">
        <v>0.41946899999999998</v>
      </c>
      <c r="E124" s="57">
        <v>1.0218E-2</v>
      </c>
      <c r="F124" s="58">
        <v>-5.5311300000000004E-3</v>
      </c>
      <c r="G124" s="58">
        <f>D124*$B$9+$B$10</f>
        <v>-1.0865406682802894E-3</v>
      </c>
      <c r="H124" s="57">
        <f>G124-F124</f>
        <v>4.4445893317197113E-3</v>
      </c>
      <c r="J124" s="61">
        <v>3.5235799999999999</v>
      </c>
      <c r="K124" s="57">
        <v>5.7576700000000001E-2</v>
      </c>
    </row>
    <row r="125" spans="1:11" x14ac:dyDescent="0.25">
      <c r="A125" s="55">
        <v>12</v>
      </c>
      <c r="B125" s="57" t="s">
        <v>135</v>
      </c>
      <c r="C125" s="58">
        <v>1000.21</v>
      </c>
      <c r="D125" s="57">
        <v>0.21529899999999999</v>
      </c>
      <c r="E125" s="57">
        <v>5.2893300000000001E-3</v>
      </c>
      <c r="F125" s="58">
        <v>-1.0701199999999999E-2</v>
      </c>
      <c r="G125" s="58">
        <f>D125*$B$9+$B$10</f>
        <v>-1.287415829229325E-3</v>
      </c>
      <c r="H125" s="57">
        <f>G125-F125</f>
        <v>9.4137841707706733E-3</v>
      </c>
      <c r="J125" s="61">
        <v>4.5920300000000003</v>
      </c>
      <c r="K125" s="57">
        <v>-3.0966799999999999E-2</v>
      </c>
    </row>
    <row r="126" spans="1:11" x14ac:dyDescent="0.25">
      <c r="A126" s="55">
        <v>12</v>
      </c>
      <c r="B126" s="57" t="s">
        <v>135</v>
      </c>
      <c r="C126" s="58">
        <v>750.55200000000002</v>
      </c>
      <c r="D126" s="57">
        <v>0.32238600000000001</v>
      </c>
      <c r="E126" s="57">
        <v>5.65432E-3</v>
      </c>
      <c r="F126" s="58">
        <v>-9.6140800000000005E-3</v>
      </c>
      <c r="G126" s="58">
        <f>D126*$B$9+$B$10</f>
        <v>-1.1820569696488314E-3</v>
      </c>
      <c r="H126" s="57">
        <f>G126-F126</f>
        <v>8.4320230303511698E-3</v>
      </c>
      <c r="J126" s="61">
        <v>5.7187400000000004</v>
      </c>
      <c r="K126" s="57">
        <v>-7.2569799999999997E-3</v>
      </c>
    </row>
    <row r="127" spans="1:11" x14ac:dyDescent="0.25">
      <c r="A127" s="55">
        <v>12</v>
      </c>
      <c r="B127" s="57" t="s">
        <v>135</v>
      </c>
      <c r="C127" s="58">
        <v>500.40300000000002</v>
      </c>
      <c r="D127" s="57">
        <v>0.79927400000000004</v>
      </c>
      <c r="E127" s="57">
        <v>5.9392500000000001E-3</v>
      </c>
      <c r="F127" s="58">
        <v>-1.07262E-2</v>
      </c>
      <c r="G127" s="58">
        <f>D127*$B$9+$B$10</f>
        <v>-7.1286485643600036E-4</v>
      </c>
      <c r="H127" s="57">
        <f>G127-F127</f>
        <v>1.0013335143563999E-2</v>
      </c>
      <c r="J127" s="61">
        <v>6.3825799999999999</v>
      </c>
      <c r="K127" s="57">
        <v>-1.24192E-2</v>
      </c>
    </row>
    <row r="128" spans="1:11" x14ac:dyDescent="0.25">
      <c r="A128" s="55">
        <v>12</v>
      </c>
      <c r="B128" s="57" t="s">
        <v>135</v>
      </c>
      <c r="C128" s="58">
        <v>400.70100000000002</v>
      </c>
      <c r="D128" s="57">
        <v>1.0933299999999999</v>
      </c>
      <c r="E128" s="57">
        <v>6.3616999999999996E-3</v>
      </c>
      <c r="F128" s="58">
        <v>-8.6722399999999995E-3</v>
      </c>
      <c r="G128" s="58">
        <f>D128*$B$9+$B$10</f>
        <v>-4.2355425092084338E-4</v>
      </c>
      <c r="H128" s="57">
        <f>G128-F128</f>
        <v>8.2486857490791567E-3</v>
      </c>
      <c r="J128" s="61">
        <v>7.0216399999999997</v>
      </c>
      <c r="K128" s="57">
        <v>4.1634999999999998E-2</v>
      </c>
    </row>
    <row r="129" spans="1:11" x14ac:dyDescent="0.25">
      <c r="A129" s="55">
        <v>12</v>
      </c>
      <c r="B129" s="57" t="s">
        <v>135</v>
      </c>
      <c r="C129" s="58">
        <v>299.738</v>
      </c>
      <c r="D129" s="57">
        <v>1.52068</v>
      </c>
      <c r="E129" s="57">
        <v>5.3877700000000001E-3</v>
      </c>
      <c r="F129" s="58">
        <v>-1.03236E-2</v>
      </c>
      <c r="G129" s="58">
        <f>D129*$B$9+$B$10</f>
        <v>-3.1007071506011178E-6</v>
      </c>
      <c r="H129" s="57">
        <f>G129-F129</f>
        <v>1.03204992928494E-2</v>
      </c>
      <c r="J129" s="61">
        <v>6.6036400000000004</v>
      </c>
      <c r="K129" s="57">
        <v>1.0643E-2</v>
      </c>
    </row>
    <row r="130" spans="1:11" x14ac:dyDescent="0.25">
      <c r="A130" s="55">
        <v>12</v>
      </c>
      <c r="B130" s="57" t="s">
        <v>135</v>
      </c>
      <c r="C130" s="58">
        <v>249.99299999999999</v>
      </c>
      <c r="D130" s="57">
        <v>1.87405</v>
      </c>
      <c r="E130" s="57">
        <v>5.9698499999999996E-3</v>
      </c>
      <c r="F130" s="58">
        <v>-1.3950199999999999E-2</v>
      </c>
      <c r="G130" s="58">
        <f>D130*$B$9+$B$10</f>
        <v>3.4456670542010333E-4</v>
      </c>
      <c r="H130" s="57">
        <f>G130-F130</f>
        <v>1.4294766705420103E-2</v>
      </c>
      <c r="J130" s="61">
        <v>5.6930300000000003</v>
      </c>
      <c r="K130" s="57">
        <v>-1.1974800000000001E-2</v>
      </c>
    </row>
    <row r="131" spans="1:11" x14ac:dyDescent="0.25">
      <c r="A131" s="55">
        <v>12</v>
      </c>
      <c r="B131" s="57" t="s">
        <v>135</v>
      </c>
      <c r="C131" s="58">
        <v>199.56399999999999</v>
      </c>
      <c r="D131" s="57">
        <v>2.4704600000000001</v>
      </c>
      <c r="E131" s="57">
        <v>7.1232800000000001E-3</v>
      </c>
      <c r="F131" s="58">
        <v>-2.05393E-2</v>
      </c>
      <c r="G131" s="58">
        <f>D131*$B$9+$B$10</f>
        <v>9.3135200561902747E-4</v>
      </c>
      <c r="H131" s="57">
        <f>G131-F131</f>
        <v>2.1470652005619026E-2</v>
      </c>
      <c r="J131" s="61">
        <v>5.6571999999999996</v>
      </c>
      <c r="K131" s="57">
        <v>-1.97968E-2</v>
      </c>
    </row>
    <row r="132" spans="1:11" x14ac:dyDescent="0.25">
      <c r="A132" s="55">
        <v>12</v>
      </c>
      <c r="B132" s="57" t="s">
        <v>135</v>
      </c>
      <c r="C132" s="58">
        <v>175.11199999999999</v>
      </c>
      <c r="D132" s="57">
        <v>2.8677800000000002</v>
      </c>
      <c r="E132" s="57">
        <v>6.1828999999999999E-3</v>
      </c>
      <c r="F132" s="58">
        <v>-2.2156200000000002E-3</v>
      </c>
      <c r="G132" s="58">
        <f>D132*$B$9+$B$10</f>
        <v>1.3222601652324421E-3</v>
      </c>
      <c r="H132" s="57">
        <f>G132-F132</f>
        <v>3.5378801652324425E-3</v>
      </c>
      <c r="J132" s="61">
        <v>5.6623200000000002</v>
      </c>
      <c r="K132" s="57">
        <v>-7.6785100000000004E-3</v>
      </c>
    </row>
    <row r="133" spans="1:11" x14ac:dyDescent="0.25">
      <c r="A133" s="55">
        <v>12</v>
      </c>
      <c r="B133" s="57" t="s">
        <v>135</v>
      </c>
      <c r="C133" s="58">
        <v>150.678</v>
      </c>
      <c r="D133" s="57">
        <v>3.5235799999999999</v>
      </c>
      <c r="E133" s="57">
        <v>5.0103500000000002E-3</v>
      </c>
      <c r="F133" s="58">
        <v>5.7576700000000001E-2</v>
      </c>
      <c r="G133" s="58">
        <f>D133*$B$9+$B$10</f>
        <v>1.9674770460199106E-3</v>
      </c>
      <c r="H133" s="57">
        <f>G133-F133</f>
        <v>-5.5609222953980089E-2</v>
      </c>
      <c r="J133" s="61">
        <v>0.55395399999999995</v>
      </c>
      <c r="K133" s="57">
        <v>-3.0456200000000002E-3</v>
      </c>
    </row>
    <row r="134" spans="1:11" x14ac:dyDescent="0.25">
      <c r="A134" s="55">
        <v>12</v>
      </c>
      <c r="B134" s="57" t="s">
        <v>135</v>
      </c>
      <c r="C134" s="58">
        <v>124.401</v>
      </c>
      <c r="D134" s="57">
        <v>4.5920300000000003</v>
      </c>
      <c r="E134" s="57">
        <v>7.1267300000000004E-3</v>
      </c>
      <c r="F134" s="58">
        <v>-3.0966799999999999E-2</v>
      </c>
      <c r="G134" s="58">
        <f>D134*$B$9+$B$10</f>
        <v>3.0186846951162378E-3</v>
      </c>
      <c r="H134" s="57">
        <f>G134-F134</f>
        <v>3.3985484695116239E-2</v>
      </c>
      <c r="J134" s="61">
        <v>0.859456</v>
      </c>
      <c r="K134" s="57">
        <v>-1.85436E-2</v>
      </c>
    </row>
    <row r="135" spans="1:11" x14ac:dyDescent="0.25">
      <c r="A135" s="55">
        <v>12</v>
      </c>
      <c r="B135" s="57" t="s">
        <v>135</v>
      </c>
      <c r="C135" s="58">
        <v>100.157</v>
      </c>
      <c r="D135" s="57">
        <v>5.7187400000000004</v>
      </c>
      <c r="E135" s="57">
        <v>2.1188100000000001E-2</v>
      </c>
      <c r="F135" s="58">
        <v>-7.2569799999999997E-3</v>
      </c>
      <c r="G135" s="58">
        <f>D135*$B$9+$B$10</f>
        <v>4.1272121604289088E-3</v>
      </c>
      <c r="H135" s="57">
        <f>G135-F135</f>
        <v>1.1384192160428908E-2</v>
      </c>
      <c r="J135" s="61">
        <v>1.24837</v>
      </c>
      <c r="K135" s="57">
        <v>-4.6306799999999999E-3</v>
      </c>
    </row>
    <row r="136" spans="1:11" x14ac:dyDescent="0.25">
      <c r="A136" s="55">
        <v>12</v>
      </c>
      <c r="B136" s="57" t="s">
        <v>135</v>
      </c>
      <c r="C136" s="58">
        <v>75.101600000000005</v>
      </c>
      <c r="D136" s="57">
        <v>6.3825799999999999</v>
      </c>
      <c r="E136" s="57">
        <v>9.1598600000000006E-3</v>
      </c>
      <c r="F136" s="58">
        <v>-1.24192E-2</v>
      </c>
      <c r="G136" s="58">
        <f>D136*$B$9+$B$10</f>
        <v>4.7803392939177059E-3</v>
      </c>
      <c r="H136" s="57">
        <f>G136-F136</f>
        <v>1.7199539293917706E-2</v>
      </c>
      <c r="J136" s="61">
        <v>1.7143699999999999</v>
      </c>
      <c r="K136" s="57">
        <v>3.7169500000000001E-4</v>
      </c>
    </row>
    <row r="137" spans="1:11" x14ac:dyDescent="0.25">
      <c r="A137" s="55">
        <v>12</v>
      </c>
      <c r="B137" s="57" t="s">
        <v>135</v>
      </c>
      <c r="C137" s="58">
        <v>50.211399999999998</v>
      </c>
      <c r="D137" s="57">
        <v>7.0216399999999997</v>
      </c>
      <c r="E137" s="57">
        <v>8.2370499999999992E-3</v>
      </c>
      <c r="F137" s="58">
        <v>4.1634999999999998E-2</v>
      </c>
      <c r="G137" s="58">
        <f>D137*$B$9+$B$10</f>
        <v>5.4090863202001698E-3</v>
      </c>
      <c r="H137" s="57">
        <f>G137-F137</f>
        <v>-3.6225913679799826E-2</v>
      </c>
      <c r="J137" s="61">
        <v>2.0800900000000002</v>
      </c>
      <c r="K137" s="57">
        <v>-2.0908800000000002E-2</v>
      </c>
    </row>
    <row r="138" spans="1:11" x14ac:dyDescent="0.25">
      <c r="A138" s="55">
        <v>12</v>
      </c>
      <c r="B138" s="57" t="s">
        <v>135</v>
      </c>
      <c r="C138" s="58">
        <v>29.962499999999999</v>
      </c>
      <c r="D138" s="57">
        <v>6.6036400000000004</v>
      </c>
      <c r="E138" s="57">
        <v>1.2792100000000001E-2</v>
      </c>
      <c r="F138" s="58">
        <v>1.0643E-2</v>
      </c>
      <c r="G138" s="58">
        <f>D138*$B$9+$B$10</f>
        <v>4.9978318887131893E-3</v>
      </c>
      <c r="H138" s="57">
        <f>G138-F138</f>
        <v>-5.6451681112868104E-3</v>
      </c>
      <c r="J138" s="61">
        <v>2.7089500000000002</v>
      </c>
      <c r="K138" s="57">
        <v>-8.0456699999999996E-3</v>
      </c>
    </row>
    <row r="139" spans="1:11" x14ac:dyDescent="0.25">
      <c r="A139" s="55">
        <v>12</v>
      </c>
      <c r="B139" s="57" t="s">
        <v>135</v>
      </c>
      <c r="C139" s="58">
        <v>20.2636</v>
      </c>
      <c r="D139" s="57">
        <v>5.6930300000000003</v>
      </c>
      <c r="E139" s="57">
        <v>6.2175199999999998E-3</v>
      </c>
      <c r="F139" s="58">
        <v>-1.1974800000000001E-2</v>
      </c>
      <c r="G139" s="58">
        <f>D139*$B$9+$B$10</f>
        <v>4.1019170613056299E-3</v>
      </c>
      <c r="H139" s="57">
        <f>G139-F139</f>
        <v>1.6076717061305631E-2</v>
      </c>
      <c r="J139" s="61">
        <v>2.8808400000000001</v>
      </c>
      <c r="K139" s="57">
        <v>-3.1576199999999999E-3</v>
      </c>
    </row>
    <row r="140" spans="1:11" x14ac:dyDescent="0.25">
      <c r="A140" s="55">
        <v>12</v>
      </c>
      <c r="B140" s="57" t="s">
        <v>135</v>
      </c>
      <c r="C140" s="58">
        <v>9.7042699999999993</v>
      </c>
      <c r="D140" s="57">
        <v>5.6571999999999996</v>
      </c>
      <c r="E140" s="57">
        <v>8.6773100000000006E-3</v>
      </c>
      <c r="F140" s="58">
        <v>-1.97968E-2</v>
      </c>
      <c r="G140" s="58">
        <f>D140*$B$9+$B$10</f>
        <v>4.0666652759463505E-3</v>
      </c>
      <c r="H140" s="57">
        <f>G140-F140</f>
        <v>2.3863465275946349E-2</v>
      </c>
      <c r="J140" s="61">
        <v>3.1661700000000002</v>
      </c>
      <c r="K140" s="57">
        <v>8.1701299999999994E-3</v>
      </c>
    </row>
    <row r="141" spans="1:11" ht="15.75" thickBot="1" x14ac:dyDescent="0.3">
      <c r="A141" s="55">
        <v>12</v>
      </c>
      <c r="B141" s="57" t="s">
        <v>135</v>
      </c>
      <c r="C141" s="58">
        <v>5.0406500000000003</v>
      </c>
      <c r="D141" s="57">
        <v>5.6623200000000002</v>
      </c>
      <c r="E141" s="57">
        <v>5.5581700000000003E-3</v>
      </c>
      <c r="F141" s="58">
        <v>-7.6785100000000004E-3</v>
      </c>
      <c r="G141" s="58">
        <f>D141*$B$9+$B$10</f>
        <v>4.0717026508009287E-3</v>
      </c>
      <c r="H141" s="57">
        <f>G141-F141</f>
        <v>1.175021265080093E-2</v>
      </c>
      <c r="J141" s="61">
        <v>4.3377600000000003</v>
      </c>
      <c r="K141" s="57">
        <v>2.1759500000000001E-2</v>
      </c>
    </row>
    <row r="142" spans="1:11" ht="15.75" thickTop="1" x14ac:dyDescent="0.25">
      <c r="A142" s="56">
        <v>13</v>
      </c>
      <c r="B142" s="57" t="s">
        <v>135</v>
      </c>
      <c r="C142" s="59">
        <v>603.71199999999999</v>
      </c>
      <c r="D142" s="60">
        <v>0.55395399999999995</v>
      </c>
      <c r="E142" s="60">
        <v>6.0485900000000004E-3</v>
      </c>
      <c r="F142" s="59">
        <v>-3.0456200000000002E-3</v>
      </c>
      <c r="G142" s="59">
        <f>D142*$B$9+$B$10</f>
        <v>-9.5422595005414913E-4</v>
      </c>
      <c r="H142" s="60">
        <f>G142-F142</f>
        <v>2.0913940499458512E-3</v>
      </c>
      <c r="J142" s="61">
        <v>5.0701200000000002</v>
      </c>
      <c r="K142" s="57">
        <v>-3.4875400000000001E-2</v>
      </c>
    </row>
    <row r="143" spans="1:11" x14ac:dyDescent="0.25">
      <c r="A143" s="55">
        <v>13</v>
      </c>
      <c r="B143" s="57" t="s">
        <v>135</v>
      </c>
      <c r="C143" s="58">
        <v>501.10700000000003</v>
      </c>
      <c r="D143" s="57">
        <v>0.859456</v>
      </c>
      <c r="E143" s="57">
        <v>4.6358199999999997E-3</v>
      </c>
      <c r="F143" s="58">
        <v>-1.85436E-2</v>
      </c>
      <c r="G143" s="58">
        <f>D143*$B$9+$B$10</f>
        <v>-6.53654056924638E-4</v>
      </c>
      <c r="H143" s="57">
        <f>G143-F143</f>
        <v>1.7889945943075362E-2</v>
      </c>
      <c r="J143" s="61">
        <v>6.1364299999999998</v>
      </c>
      <c r="K143" s="57">
        <v>-2.35724E-2</v>
      </c>
    </row>
    <row r="144" spans="1:11" x14ac:dyDescent="0.25">
      <c r="A144" s="55">
        <v>13</v>
      </c>
      <c r="B144" s="57" t="s">
        <v>135</v>
      </c>
      <c r="C144" s="58">
        <v>398.98899999999998</v>
      </c>
      <c r="D144" s="57">
        <v>1.24837</v>
      </c>
      <c r="E144" s="57">
        <v>5.7677800000000001E-3</v>
      </c>
      <c r="F144" s="58">
        <v>-4.6306799999999999E-3</v>
      </c>
      <c r="G144" s="58">
        <f>D144*$B$9+$B$10</f>
        <v>-2.7101624360567232E-4</v>
      </c>
      <c r="H144" s="57">
        <f>G144-F144</f>
        <v>4.3596637563943271E-3</v>
      </c>
      <c r="J144" s="61">
        <v>6.7724900000000003</v>
      </c>
      <c r="K144" s="57">
        <v>-6.8505800000000006E-2</v>
      </c>
    </row>
    <row r="145" spans="1:11" x14ac:dyDescent="0.25">
      <c r="A145" s="55">
        <v>13</v>
      </c>
      <c r="B145" s="57" t="s">
        <v>135</v>
      </c>
      <c r="C145" s="58">
        <v>298.75</v>
      </c>
      <c r="D145" s="57">
        <v>1.7143699999999999</v>
      </c>
      <c r="E145" s="57">
        <v>6.1464299999999996E-3</v>
      </c>
      <c r="F145" s="58">
        <v>3.7169500000000001E-4</v>
      </c>
      <c r="G145" s="58">
        <f>D145*$B$9+$B$10</f>
        <v>1.8746357714297134E-4</v>
      </c>
      <c r="H145" s="57">
        <f>G145-F145</f>
        <v>-1.8423142285702867E-4</v>
      </c>
      <c r="J145" s="61">
        <v>6.2365599999999999</v>
      </c>
      <c r="K145" s="57">
        <v>4.6564099999999997E-2</v>
      </c>
    </row>
    <row r="146" spans="1:11" x14ac:dyDescent="0.25">
      <c r="A146" s="55">
        <v>13</v>
      </c>
      <c r="B146" s="57" t="s">
        <v>135</v>
      </c>
      <c r="C146" s="58">
        <v>251.65100000000001</v>
      </c>
      <c r="D146" s="57">
        <v>2.0800900000000002</v>
      </c>
      <c r="E146" s="57">
        <v>5.81951E-3</v>
      </c>
      <c r="F146" s="58">
        <v>-2.0908800000000002E-2</v>
      </c>
      <c r="G146" s="58">
        <f>D146*$B$9+$B$10</f>
        <v>5.4728168882579148E-4</v>
      </c>
      <c r="H146" s="57">
        <f>G146-F146</f>
        <v>2.1456081688825793E-2</v>
      </c>
      <c r="J146" s="61">
        <v>5.7425899999999999</v>
      </c>
      <c r="K146" s="57">
        <v>2.1588799999999998E-2</v>
      </c>
    </row>
    <row r="147" spans="1:11" x14ac:dyDescent="0.25">
      <c r="A147" s="55">
        <v>13</v>
      </c>
      <c r="B147" s="57" t="s">
        <v>135</v>
      </c>
      <c r="C147" s="58">
        <v>200.37100000000001</v>
      </c>
      <c r="D147" s="57">
        <v>2.7089500000000002</v>
      </c>
      <c r="E147" s="57">
        <v>4.3667899999999997E-3</v>
      </c>
      <c r="F147" s="58">
        <v>-8.0456699999999996E-3</v>
      </c>
      <c r="G147" s="58">
        <f>D147*$B$9+$B$10</f>
        <v>1.1659933198901521E-3</v>
      </c>
      <c r="H147" s="57">
        <f>G147-F147</f>
        <v>9.211663319890151E-3</v>
      </c>
      <c r="J147" s="61">
        <v>5.65524</v>
      </c>
      <c r="K147" s="57">
        <v>-1.0759400000000001E-2</v>
      </c>
    </row>
    <row r="148" spans="1:11" x14ac:dyDescent="0.25">
      <c r="A148" s="55">
        <v>13</v>
      </c>
      <c r="B148" s="57" t="s">
        <v>135</v>
      </c>
      <c r="C148" s="58">
        <v>174.95400000000001</v>
      </c>
      <c r="D148" s="57">
        <v>2.8808400000000001</v>
      </c>
      <c r="E148" s="57">
        <v>5.2567500000000001E-3</v>
      </c>
      <c r="F148" s="58">
        <v>-3.1576199999999999E-3</v>
      </c>
      <c r="G148" s="58">
        <f>D148*$B$9+$B$10</f>
        <v>1.3351094065607195E-3</v>
      </c>
      <c r="H148" s="57">
        <f>G148-F148</f>
        <v>4.4927294065607191E-3</v>
      </c>
      <c r="J148" s="61">
        <v>5.6608000000000001</v>
      </c>
      <c r="K148" s="57">
        <v>-4.1999799999999999E-3</v>
      </c>
    </row>
    <row r="149" spans="1:11" x14ac:dyDescent="0.25">
      <c r="A149" s="55">
        <v>13</v>
      </c>
      <c r="B149" s="57" t="s">
        <v>135</v>
      </c>
      <c r="C149" s="58">
        <v>150.17699999999999</v>
      </c>
      <c r="D149" s="57">
        <v>3.1661700000000002</v>
      </c>
      <c r="E149" s="57">
        <v>5.3471300000000003E-3</v>
      </c>
      <c r="F149" s="58">
        <v>8.1701299999999994E-3</v>
      </c>
      <c r="G149" s="58">
        <f>D149*$B$9+$B$10</f>
        <v>1.6158348298530168E-3</v>
      </c>
      <c r="H149" s="57">
        <f>G149-F149</f>
        <v>-6.5542951701469824E-3</v>
      </c>
      <c r="J149" s="61">
        <v>1.7874399999999999</v>
      </c>
      <c r="K149" s="57">
        <v>1.5439899999999999E-2</v>
      </c>
    </row>
    <row r="150" spans="1:11" x14ac:dyDescent="0.25">
      <c r="A150" s="55">
        <v>13</v>
      </c>
      <c r="B150" s="57" t="s">
        <v>135</v>
      </c>
      <c r="C150" s="58">
        <v>125.408</v>
      </c>
      <c r="D150" s="57">
        <v>4.3377600000000003</v>
      </c>
      <c r="E150" s="57">
        <v>5.7154900000000002E-3</v>
      </c>
      <c r="F150" s="58">
        <v>2.1759500000000001E-2</v>
      </c>
      <c r="G150" s="58">
        <f>D150*$B$9+$B$10</f>
        <v>2.7685180341253416E-3</v>
      </c>
      <c r="H150" s="57">
        <f>G150-F150</f>
        <v>-1.8990981965874659E-2</v>
      </c>
      <c r="J150" s="61">
        <v>2.0205600000000001</v>
      </c>
      <c r="K150" s="57">
        <v>1.5559199999999999E-3</v>
      </c>
    </row>
    <row r="151" spans="1:11" x14ac:dyDescent="0.25">
      <c r="A151" s="55">
        <v>13</v>
      </c>
      <c r="B151" s="57" t="s">
        <v>135</v>
      </c>
      <c r="C151" s="58">
        <v>99.985299999999995</v>
      </c>
      <c r="D151" s="57">
        <v>5.0701200000000002</v>
      </c>
      <c r="E151" s="57">
        <v>1.59288E-2</v>
      </c>
      <c r="F151" s="58">
        <v>-3.4875400000000001E-2</v>
      </c>
      <c r="G151" s="58">
        <f>D151*$B$9+$B$10</f>
        <v>3.4890594107851629E-3</v>
      </c>
      <c r="H151" s="57">
        <f>G151-F151</f>
        <v>3.8364459410785166E-2</v>
      </c>
      <c r="J151" s="61">
        <v>2.1964299999999999</v>
      </c>
      <c r="K151" s="57">
        <v>1.2431599999999999E-2</v>
      </c>
    </row>
    <row r="152" spans="1:11" x14ac:dyDescent="0.25">
      <c r="A152" s="55">
        <v>13</v>
      </c>
      <c r="B152" s="57" t="s">
        <v>135</v>
      </c>
      <c r="C152" s="58">
        <v>75.913399999999996</v>
      </c>
      <c r="D152" s="57">
        <v>6.1364299999999998</v>
      </c>
      <c r="E152" s="57">
        <v>5.8839499999999998E-3</v>
      </c>
      <c r="F152" s="58">
        <v>-2.35724E-2</v>
      </c>
      <c r="G152" s="58">
        <f>D152*$B$9+$B$10</f>
        <v>4.5381615946102401E-3</v>
      </c>
      <c r="H152" s="57">
        <f>G152-F152</f>
        <v>2.8110561594610242E-2</v>
      </c>
      <c r="J152" s="61">
        <v>2.8740600000000001</v>
      </c>
      <c r="K152" s="57">
        <v>-3.2942100000000002E-2</v>
      </c>
    </row>
    <row r="153" spans="1:11" x14ac:dyDescent="0.25">
      <c r="A153" s="55">
        <v>13</v>
      </c>
      <c r="B153" s="57" t="s">
        <v>135</v>
      </c>
      <c r="C153" s="58">
        <v>50.226300000000002</v>
      </c>
      <c r="D153" s="57">
        <v>6.7724900000000003</v>
      </c>
      <c r="E153" s="57">
        <v>2.5413999999999999E-2</v>
      </c>
      <c r="F153" s="58">
        <v>-6.8505800000000006E-2</v>
      </c>
      <c r="G153" s="58">
        <f>D153*$B$9+$B$10</f>
        <v>5.163957034063851E-3</v>
      </c>
      <c r="H153" s="57">
        <f>G153-F153</f>
        <v>7.3669757034063851E-2</v>
      </c>
      <c r="J153" s="61">
        <v>3.1164100000000001</v>
      </c>
      <c r="K153" s="57">
        <v>1.44107E-2</v>
      </c>
    </row>
    <row r="154" spans="1:11" x14ac:dyDescent="0.25">
      <c r="A154" s="55">
        <v>13</v>
      </c>
      <c r="B154" s="57" t="s">
        <v>135</v>
      </c>
      <c r="C154" s="58">
        <v>30.282299999999999</v>
      </c>
      <c r="D154" s="57">
        <v>6.2365599999999999</v>
      </c>
      <c r="E154" s="57">
        <v>2.64017E-2</v>
      </c>
      <c r="F154" s="58">
        <v>4.6564099999999997E-2</v>
      </c>
      <c r="G154" s="58">
        <f>D154*$B$9+$B$10</f>
        <v>4.6366757243346216E-3</v>
      </c>
      <c r="H154" s="57">
        <f>G154-F154</f>
        <v>-4.1927424275665377E-2</v>
      </c>
      <c r="J154" s="61">
        <v>3.8423400000000001</v>
      </c>
      <c r="K154" s="57">
        <v>-2.9663800000000001E-2</v>
      </c>
    </row>
    <row r="155" spans="1:11" x14ac:dyDescent="0.25">
      <c r="A155" s="55">
        <v>13</v>
      </c>
      <c r="B155" s="57" t="s">
        <v>135</v>
      </c>
      <c r="C155" s="58">
        <v>19.8995</v>
      </c>
      <c r="D155" s="57">
        <v>5.7425899999999999</v>
      </c>
      <c r="E155" s="57">
        <v>3.5811099999999998E-2</v>
      </c>
      <c r="F155" s="58">
        <v>2.1588799999999998E-2</v>
      </c>
      <c r="G155" s="58">
        <f>D155*$B$9+$B$10</f>
        <v>4.1506772757182965E-3</v>
      </c>
      <c r="H155" s="57">
        <f>G155-F155</f>
        <v>-1.7438122724281701E-2</v>
      </c>
      <c r="J155" s="61">
        <v>5.8919600000000001</v>
      </c>
      <c r="K155" s="57">
        <v>-3.0374500000000001E-3</v>
      </c>
    </row>
    <row r="156" spans="1:11" x14ac:dyDescent="0.25">
      <c r="A156" s="55">
        <v>13</v>
      </c>
      <c r="B156" s="57" t="s">
        <v>135</v>
      </c>
      <c r="C156" s="58">
        <v>10.4214</v>
      </c>
      <c r="D156" s="57">
        <v>5.65524</v>
      </c>
      <c r="E156" s="57">
        <v>5.7140300000000002E-3</v>
      </c>
      <c r="F156" s="58">
        <v>-1.0759400000000001E-2</v>
      </c>
      <c r="G156" s="58">
        <f>D156*$B$9+$B$10</f>
        <v>4.0647369058848335E-3</v>
      </c>
      <c r="H156" s="57">
        <f>G156-F156</f>
        <v>1.4824136905884834E-2</v>
      </c>
      <c r="J156" s="61">
        <v>5.8935700000000004</v>
      </c>
      <c r="K156" s="57">
        <v>5.6839E-4</v>
      </c>
    </row>
    <row r="157" spans="1:11" ht="15.75" thickBot="1" x14ac:dyDescent="0.3">
      <c r="A157" s="55">
        <v>13</v>
      </c>
      <c r="B157" s="57" t="s">
        <v>135</v>
      </c>
      <c r="C157" s="58">
        <v>4.9885299999999999</v>
      </c>
      <c r="D157" s="57">
        <v>5.6608000000000001</v>
      </c>
      <c r="E157" s="57">
        <v>7.5514800000000002E-3</v>
      </c>
      <c r="F157" s="58">
        <v>-4.1999799999999999E-3</v>
      </c>
      <c r="G157" s="58">
        <f>D157*$B$9+$B$10</f>
        <v>4.0702071801409761E-3</v>
      </c>
      <c r="H157" s="57">
        <f>G157-F157</f>
        <v>8.2701871801409768E-3</v>
      </c>
      <c r="J157" s="61">
        <v>5.8982700000000001</v>
      </c>
      <c r="K157" s="57">
        <v>-1.7261500000000001E-3</v>
      </c>
    </row>
    <row r="158" spans="1:11" ht="15.75" thickTop="1" x14ac:dyDescent="0.25">
      <c r="A158" s="56">
        <v>14</v>
      </c>
      <c r="B158" s="57" t="s">
        <v>135</v>
      </c>
      <c r="C158" s="59">
        <v>190.26499999999999</v>
      </c>
      <c r="D158" s="60">
        <v>1.7874399999999999</v>
      </c>
      <c r="E158" s="60">
        <v>6.5158100000000004E-3</v>
      </c>
      <c r="F158" s="59">
        <v>1.5439899999999999E-2</v>
      </c>
      <c r="G158" s="59">
        <f>D158*$B$9+$B$10</f>
        <v>2.5935439367109035E-4</v>
      </c>
      <c r="H158" s="60">
        <f>G158-F158</f>
        <v>-1.5180545606328909E-2</v>
      </c>
      <c r="J158" s="61">
        <v>1.7339800000000001</v>
      </c>
      <c r="K158" s="57">
        <v>-7.3016600000000001E-2</v>
      </c>
    </row>
    <row r="159" spans="1:11" x14ac:dyDescent="0.25">
      <c r="A159" s="55">
        <v>14</v>
      </c>
      <c r="B159" s="57" t="s">
        <v>135</v>
      </c>
      <c r="C159" s="58">
        <v>174.946</v>
      </c>
      <c r="D159" s="57">
        <v>2.0205600000000001</v>
      </c>
      <c r="E159" s="57">
        <v>5.1289700000000001E-3</v>
      </c>
      <c r="F159" s="58">
        <v>1.5559199999999999E-3</v>
      </c>
      <c r="G159" s="58">
        <f>D159*$B$9+$B$10</f>
        <v>4.8871236751856667E-4</v>
      </c>
      <c r="H159" s="57">
        <f>G159-F159</f>
        <v>-1.0672076324814333E-3</v>
      </c>
      <c r="J159" s="61">
        <v>2.33751</v>
      </c>
      <c r="K159" s="57">
        <v>-2.8493600000000001E-2</v>
      </c>
    </row>
    <row r="160" spans="1:11" x14ac:dyDescent="0.25">
      <c r="A160" s="55">
        <v>14</v>
      </c>
      <c r="B160" s="57" t="s">
        <v>135</v>
      </c>
      <c r="C160" s="58">
        <v>150.613</v>
      </c>
      <c r="D160" s="57">
        <v>2.1964299999999999</v>
      </c>
      <c r="E160" s="57">
        <v>5.1125399999999996E-3</v>
      </c>
      <c r="F160" s="58">
        <v>1.2431599999999999E-2</v>
      </c>
      <c r="G160" s="58">
        <f>D160*$B$9+$B$10</f>
        <v>6.6174422604874648E-4</v>
      </c>
      <c r="H160" s="57">
        <f>G160-F160</f>
        <v>-1.1769855773951253E-2</v>
      </c>
      <c r="J160" s="61">
        <v>2.96258</v>
      </c>
      <c r="K160" s="57">
        <v>-2.5423000000000001E-2</v>
      </c>
    </row>
    <row r="161" spans="1:11" x14ac:dyDescent="0.25">
      <c r="A161" s="55">
        <v>14</v>
      </c>
      <c r="B161" s="57" t="s">
        <v>135</v>
      </c>
      <c r="C161" s="58">
        <v>124.777</v>
      </c>
      <c r="D161" s="57">
        <v>2.8740600000000001</v>
      </c>
      <c r="E161" s="57">
        <v>7.0377599999999997E-3</v>
      </c>
      <c r="F161" s="58">
        <v>-3.2942100000000002E-2</v>
      </c>
      <c r="G161" s="58">
        <f>D161*$B$9+$B$10</f>
        <v>1.3284388203275096E-3</v>
      </c>
      <c r="H161" s="57">
        <f>G161-F161</f>
        <v>3.427053882032751E-2</v>
      </c>
      <c r="J161" s="61">
        <v>3.42056</v>
      </c>
      <c r="K161" s="57">
        <v>-1.84438E-2</v>
      </c>
    </row>
    <row r="162" spans="1:11" x14ac:dyDescent="0.25">
      <c r="A162" s="55">
        <v>14</v>
      </c>
      <c r="B162" s="57" t="s">
        <v>135</v>
      </c>
      <c r="C162" s="58">
        <v>100.37</v>
      </c>
      <c r="D162" s="57">
        <v>3.1164100000000001</v>
      </c>
      <c r="E162" s="57">
        <v>5.2362199999999998E-3</v>
      </c>
      <c r="F162" s="58">
        <v>1.44107E-2</v>
      </c>
      <c r="G162" s="58">
        <f>D162*$B$9+$B$10</f>
        <v>1.5668778429850929E-3</v>
      </c>
      <c r="H162" s="57">
        <f>G162-F162</f>
        <v>-1.2843822157014908E-2</v>
      </c>
      <c r="J162" s="61">
        <v>4.0824999999999996</v>
      </c>
      <c r="K162" s="57">
        <v>-6.4497899999999997E-2</v>
      </c>
    </row>
    <row r="163" spans="1:11" x14ac:dyDescent="0.25">
      <c r="A163" s="55">
        <v>14</v>
      </c>
      <c r="B163" s="57" t="s">
        <v>135</v>
      </c>
      <c r="C163" s="58">
        <v>74.887799999999999</v>
      </c>
      <c r="D163" s="57">
        <v>3.8423400000000001</v>
      </c>
      <c r="E163" s="57">
        <v>7.7219599999999999E-2</v>
      </c>
      <c r="F163" s="58">
        <v>-2.9663800000000001E-2</v>
      </c>
      <c r="G163" s="58">
        <f>D163*$B$9+$B$10</f>
        <v>2.2810929852084038E-3</v>
      </c>
      <c r="H163" s="57">
        <f>G163-F163</f>
        <v>3.1944892985208403E-2</v>
      </c>
      <c r="J163" s="61">
        <v>5.3084300000000004</v>
      </c>
      <c r="K163" s="57">
        <v>9.4294500000000007E-3</v>
      </c>
    </row>
    <row r="164" spans="1:11" x14ac:dyDescent="0.25">
      <c r="A164" s="55">
        <v>14</v>
      </c>
      <c r="B164" s="57" t="s">
        <v>138</v>
      </c>
      <c r="C164" s="58">
        <v>49.6815</v>
      </c>
      <c r="D164" s="57">
        <v>5.5868399999999996</v>
      </c>
      <c r="E164" s="57">
        <v>1.15846E-2</v>
      </c>
      <c r="F164" s="58">
        <v>-0.15016199999999999</v>
      </c>
      <c r="G164" s="58">
        <f>D164*$B$9+$B$10</f>
        <v>3.9974407261869635E-3</v>
      </c>
      <c r="H164" s="57">
        <f>G164-F164</f>
        <v>0.15415944072618695</v>
      </c>
      <c r="J164" s="61">
        <v>1.6189899999999999</v>
      </c>
      <c r="K164" s="57">
        <v>-2.1008300000000001E-2</v>
      </c>
    </row>
    <row r="165" spans="1:11" x14ac:dyDescent="0.25">
      <c r="A165" s="55">
        <v>14</v>
      </c>
      <c r="B165" s="57" t="s">
        <v>138</v>
      </c>
      <c r="C165" s="58">
        <v>30.242999999999999</v>
      </c>
      <c r="D165" s="57">
        <v>6.4623999999999997</v>
      </c>
      <c r="E165" s="57">
        <v>8.02749E-3</v>
      </c>
      <c r="F165" s="58">
        <v>0.117399</v>
      </c>
      <c r="G165" s="58">
        <f>D165*$B$9+$B$10</f>
        <v>4.8588711808107456E-3</v>
      </c>
      <c r="H165" s="57">
        <f>G165-F165</f>
        <v>-0.11254012881918926</v>
      </c>
      <c r="J165" s="61">
        <v>1.66964</v>
      </c>
      <c r="K165" s="57">
        <v>6.6389999999999999E-3</v>
      </c>
    </row>
    <row r="166" spans="1:11" x14ac:dyDescent="0.25">
      <c r="A166" s="55">
        <v>14</v>
      </c>
      <c r="B166" s="57" t="s">
        <v>135</v>
      </c>
      <c r="C166" s="58">
        <v>20.729299999999999</v>
      </c>
      <c r="D166" s="57">
        <v>5.8919600000000001</v>
      </c>
      <c r="E166" s="57">
        <v>6.8752800000000001E-3</v>
      </c>
      <c r="F166" s="58">
        <v>-3.0374500000000001E-3</v>
      </c>
      <c r="G166" s="58">
        <f>D166*$B$9+$B$10</f>
        <v>4.2976367839269343E-3</v>
      </c>
      <c r="H166" s="57">
        <f>G166-F166</f>
        <v>7.3350867839269349E-3</v>
      </c>
      <c r="J166" s="61">
        <v>1.6429199999999999</v>
      </c>
      <c r="K166" s="57">
        <v>-1.08373E-3</v>
      </c>
    </row>
    <row r="167" spans="1:11" x14ac:dyDescent="0.25">
      <c r="A167" s="55">
        <v>14</v>
      </c>
      <c r="B167" s="57" t="s">
        <v>135</v>
      </c>
      <c r="C167" s="58">
        <v>10.0824</v>
      </c>
      <c r="D167" s="57">
        <v>5.8935700000000004</v>
      </c>
      <c r="E167" s="57">
        <v>7.39231E-3</v>
      </c>
      <c r="F167" s="58">
        <v>5.6839E-4</v>
      </c>
      <c r="G167" s="58">
        <f>D167*$B$9+$B$10</f>
        <v>4.2992208021917526E-3</v>
      </c>
      <c r="H167" s="57">
        <f>G167-F167</f>
        <v>3.7308308021917523E-3</v>
      </c>
      <c r="J167" s="61">
        <v>1.8652200000000001</v>
      </c>
      <c r="K167" s="57">
        <v>-7.578E-2</v>
      </c>
    </row>
    <row r="168" spans="1:11" ht="15.75" thickBot="1" x14ac:dyDescent="0.3">
      <c r="A168" s="55">
        <v>14</v>
      </c>
      <c r="B168" s="57" t="s">
        <v>135</v>
      </c>
      <c r="C168" s="58">
        <v>5.1923199999999996</v>
      </c>
      <c r="D168" s="57">
        <v>5.8982700000000001</v>
      </c>
      <c r="E168" s="57">
        <v>7.86391E-3</v>
      </c>
      <c r="F168" s="58">
        <v>-1.7261500000000001E-3</v>
      </c>
      <c r="G168" s="58">
        <f>D168*$B$9+$B$10</f>
        <v>4.3038449548902903E-3</v>
      </c>
      <c r="H168" s="57">
        <f>G168-F168</f>
        <v>6.0299949548902904E-3</v>
      </c>
      <c r="J168" s="61">
        <v>2.57897</v>
      </c>
      <c r="K168" s="57">
        <v>-3.0291099999999998E-3</v>
      </c>
    </row>
    <row r="169" spans="1:11" ht="15.75" thickTop="1" x14ac:dyDescent="0.25">
      <c r="A169" s="56">
        <v>15</v>
      </c>
      <c r="B169" s="57" t="s">
        <v>135</v>
      </c>
      <c r="C169" s="59">
        <v>81.690299999999993</v>
      </c>
      <c r="D169" s="60">
        <v>1.7339800000000001</v>
      </c>
      <c r="E169" s="60">
        <v>1.4092E-2</v>
      </c>
      <c r="F169" s="59">
        <v>-7.3016600000000001E-2</v>
      </c>
      <c r="G169" s="59">
        <f>D169*$B$9+$B$10</f>
        <v>2.0675711638091349E-4</v>
      </c>
      <c r="H169" s="60">
        <f>G169-F169</f>
        <v>7.3223357116380908E-2</v>
      </c>
      <c r="J169" s="61">
        <v>3.0441400000000001</v>
      </c>
      <c r="K169" s="57">
        <v>2.1369499999999999E-3</v>
      </c>
    </row>
    <row r="170" spans="1:11" x14ac:dyDescent="0.25">
      <c r="A170" s="55">
        <v>15</v>
      </c>
      <c r="B170" s="57" t="s">
        <v>135</v>
      </c>
      <c r="C170" s="58">
        <v>75.282600000000002</v>
      </c>
      <c r="D170" s="57">
        <v>2.33751</v>
      </c>
      <c r="E170" s="57">
        <v>6.4891699999999998E-3</v>
      </c>
      <c r="F170" s="58">
        <v>-2.8493600000000001E-2</v>
      </c>
      <c r="G170" s="58">
        <f>D170*$B$9+$B$10</f>
        <v>8.0054751598698424E-4</v>
      </c>
      <c r="H170" s="57">
        <f>G170-F170</f>
        <v>2.9294147515986985E-2</v>
      </c>
      <c r="J170" s="61">
        <v>3.7430500000000002</v>
      </c>
      <c r="K170" s="57">
        <v>-1.5946100000000001E-2</v>
      </c>
    </row>
    <row r="171" spans="1:11" x14ac:dyDescent="0.25">
      <c r="A171" s="55">
        <v>15</v>
      </c>
      <c r="B171" s="57" t="s">
        <v>135</v>
      </c>
      <c r="C171" s="58">
        <v>50.963000000000001</v>
      </c>
      <c r="D171" s="57">
        <v>2.96258</v>
      </c>
      <c r="E171" s="57">
        <v>6.3129600000000003E-3</v>
      </c>
      <c r="F171" s="58">
        <v>-2.5423000000000001E-2</v>
      </c>
      <c r="G171" s="58">
        <f>D171*$B$9+$B$10</f>
        <v>1.415530309024226E-3</v>
      </c>
      <c r="H171" s="57">
        <f>G171-F171</f>
        <v>2.6838530309024226E-2</v>
      </c>
      <c r="J171" s="61">
        <v>5.7991900000000003</v>
      </c>
      <c r="K171" s="57">
        <v>4.4186599999999999E-2</v>
      </c>
    </row>
    <row r="172" spans="1:11" x14ac:dyDescent="0.25">
      <c r="A172" s="55">
        <v>15</v>
      </c>
      <c r="B172" s="57" t="s">
        <v>135</v>
      </c>
      <c r="C172" s="58">
        <v>30.9573</v>
      </c>
      <c r="D172" s="57">
        <v>3.42056</v>
      </c>
      <c r="E172" s="57">
        <v>7.6046899999999999E-3</v>
      </c>
      <c r="F172" s="58">
        <v>-1.84438E-2</v>
      </c>
      <c r="G172" s="58">
        <f>D172*$B$9+$B$10</f>
        <v>1.8661195543170671E-3</v>
      </c>
      <c r="H172" s="57">
        <f>G172-F172</f>
        <v>2.0309919554317067E-2</v>
      </c>
      <c r="J172" s="61">
        <v>5.8649500000000003</v>
      </c>
      <c r="K172" s="57">
        <v>-6.0472499999999997E-3</v>
      </c>
    </row>
    <row r="173" spans="1:11" x14ac:dyDescent="0.25">
      <c r="A173" s="55">
        <v>15</v>
      </c>
      <c r="B173" s="57" t="s">
        <v>135</v>
      </c>
      <c r="C173" s="58">
        <v>20.2654</v>
      </c>
      <c r="D173" s="57">
        <v>4.0824999999999996</v>
      </c>
      <c r="E173" s="57">
        <v>9.8425600000000002E-3</v>
      </c>
      <c r="F173" s="58">
        <v>-6.4497899999999997E-2</v>
      </c>
      <c r="G173" s="58">
        <f>D173*$B$9+$B$10</f>
        <v>2.5173773494809228E-3</v>
      </c>
      <c r="H173" s="57">
        <f>G173-F173</f>
        <v>6.7015277349480915E-2</v>
      </c>
      <c r="J173" s="61">
        <v>1.65354</v>
      </c>
      <c r="K173" s="57">
        <v>3.53944E-3</v>
      </c>
    </row>
    <row r="174" spans="1:11" x14ac:dyDescent="0.25">
      <c r="A174" s="55">
        <v>15</v>
      </c>
      <c r="B174" s="57" t="s">
        <v>138</v>
      </c>
      <c r="C174" s="58">
        <v>11.3163</v>
      </c>
      <c r="D174" s="57">
        <v>4.8614199999999999</v>
      </c>
      <c r="E174" s="57">
        <v>0.21898200000000001</v>
      </c>
      <c r="F174" s="58">
        <v>-0.21058199999999999</v>
      </c>
      <c r="G174" s="58">
        <f>D174*$B$9+$B$10</f>
        <v>3.2837273537245576E-3</v>
      </c>
      <c r="H174" s="57">
        <f>G174-F174</f>
        <v>0.21386572735372456</v>
      </c>
      <c r="J174" s="61">
        <v>1.90791</v>
      </c>
      <c r="K174" s="57">
        <v>-5.0871400000000004E-3</v>
      </c>
    </row>
    <row r="175" spans="1:11" ht="15.75" thickBot="1" x14ac:dyDescent="0.3">
      <c r="A175" s="55">
        <v>15</v>
      </c>
      <c r="B175" s="57" t="s">
        <v>135</v>
      </c>
      <c r="C175" s="58">
        <v>5.0423799999999996</v>
      </c>
      <c r="D175" s="57">
        <v>5.3084300000000004</v>
      </c>
      <c r="E175" s="57">
        <v>5.6133199999999998E-3</v>
      </c>
      <c r="F175" s="58">
        <v>9.4294500000000007E-3</v>
      </c>
      <c r="G175" s="58">
        <f>D175*$B$9+$B$10</f>
        <v>3.7235236298465563E-3</v>
      </c>
      <c r="H175" s="57">
        <f>G175-F175</f>
        <v>-5.7059263701534444E-3</v>
      </c>
      <c r="J175" s="61">
        <v>2.79556</v>
      </c>
      <c r="K175" s="57">
        <v>-2.4440299999999998E-3</v>
      </c>
    </row>
    <row r="176" spans="1:11" ht="15.75" thickTop="1" x14ac:dyDescent="0.25">
      <c r="A176" s="56">
        <v>16</v>
      </c>
      <c r="B176" s="57" t="s">
        <v>135</v>
      </c>
      <c r="C176" s="59">
        <v>155.947</v>
      </c>
      <c r="D176" s="60">
        <v>1.6189899999999999</v>
      </c>
      <c r="E176" s="60">
        <v>4.6359000000000001E-3</v>
      </c>
      <c r="F176" s="59">
        <v>-2.1008300000000001E-2</v>
      </c>
      <c r="G176" s="59">
        <f>D176*$B$9+$B$10</f>
        <v>9.3622793230942105E-5</v>
      </c>
      <c r="H176" s="60">
        <f>G176-F176</f>
        <v>2.1101922793230941E-2</v>
      </c>
      <c r="J176" s="61">
        <v>3.2809400000000002</v>
      </c>
      <c r="K176" s="57">
        <v>1.7942E-2</v>
      </c>
    </row>
    <row r="177" spans="1:11" x14ac:dyDescent="0.25">
      <c r="A177" s="55">
        <v>16</v>
      </c>
      <c r="B177" s="57" t="s">
        <v>135</v>
      </c>
      <c r="C177" s="58">
        <v>150.18799999999999</v>
      </c>
      <c r="D177" s="57">
        <v>1.66964</v>
      </c>
      <c r="E177" s="57">
        <v>5.1758999999999998E-3</v>
      </c>
      <c r="F177" s="58">
        <v>6.6389999999999999E-3</v>
      </c>
      <c r="G177" s="58">
        <f>D177*$B$9+$B$10</f>
        <v>1.4345541752475936E-4</v>
      </c>
      <c r="H177" s="57">
        <f>G177-F177</f>
        <v>-6.4955445824752406E-3</v>
      </c>
      <c r="J177" s="61">
        <v>4.0978500000000002</v>
      </c>
      <c r="K177" s="57">
        <v>-4.0153500000000002E-2</v>
      </c>
    </row>
    <row r="178" spans="1:11" x14ac:dyDescent="0.25">
      <c r="A178" s="55">
        <v>16</v>
      </c>
      <c r="B178" s="57" t="s">
        <v>135</v>
      </c>
      <c r="C178" s="58">
        <v>125.059</v>
      </c>
      <c r="D178" s="57">
        <v>1.6429199999999999</v>
      </c>
      <c r="E178" s="57">
        <v>3.9812199999999997E-3</v>
      </c>
      <c r="F178" s="58">
        <v>-1.08373E-3</v>
      </c>
      <c r="G178" s="58">
        <f>D178*$B$9+$B$10</f>
        <v>1.1716661750243366E-4</v>
      </c>
      <c r="H178" s="57">
        <f>G178-F178</f>
        <v>1.2008966175024336E-3</v>
      </c>
      <c r="J178" s="61">
        <v>5.8199899999999998</v>
      </c>
      <c r="K178" s="57">
        <v>-8.1008399999999994E-2</v>
      </c>
    </row>
    <row r="179" spans="1:11" x14ac:dyDescent="0.25">
      <c r="A179" s="55">
        <v>16</v>
      </c>
      <c r="B179" s="57" t="s">
        <v>135</v>
      </c>
      <c r="C179" s="58">
        <v>99.917699999999996</v>
      </c>
      <c r="D179" s="57">
        <v>1.8652200000000001</v>
      </c>
      <c r="E179" s="57">
        <v>3.8217300000000002E-3</v>
      </c>
      <c r="F179" s="58">
        <v>-7.578E-2</v>
      </c>
      <c r="G179" s="58">
        <f>D179*$B$9+$B$10</f>
        <v>3.3587920152051E-4</v>
      </c>
      <c r="H179" s="57">
        <f>G179-F179</f>
        <v>7.6115879201520506E-2</v>
      </c>
      <c r="J179" s="61">
        <v>6.4226799999999997</v>
      </c>
      <c r="K179" s="57">
        <v>-8.3174700000000004E-3</v>
      </c>
    </row>
    <row r="180" spans="1:11" x14ac:dyDescent="0.25">
      <c r="A180" s="55">
        <v>16</v>
      </c>
      <c r="B180" s="57" t="s">
        <v>135</v>
      </c>
      <c r="C180" s="58">
        <v>75.911600000000007</v>
      </c>
      <c r="D180" s="57">
        <v>2.57897</v>
      </c>
      <c r="E180" s="57">
        <v>5.5643300000000001E-3</v>
      </c>
      <c r="F180" s="58">
        <v>-3.0291099999999998E-3</v>
      </c>
      <c r="G180" s="58">
        <f>D180*$B$9+$B$10</f>
        <v>1.0381109012186742E-3</v>
      </c>
      <c r="H180" s="57">
        <f>G180-F180</f>
        <v>4.0672209012186742E-3</v>
      </c>
      <c r="J180" s="61">
        <v>1.7494799999999999</v>
      </c>
      <c r="K180" s="57">
        <v>1.9477100000000001E-2</v>
      </c>
    </row>
    <row r="181" spans="1:11" x14ac:dyDescent="0.25">
      <c r="A181" s="55">
        <v>16</v>
      </c>
      <c r="B181" s="57" t="s">
        <v>135</v>
      </c>
      <c r="C181" s="58">
        <v>49.938000000000002</v>
      </c>
      <c r="D181" s="57">
        <v>3.0441400000000001</v>
      </c>
      <c r="E181" s="57">
        <v>4.8081799999999996E-3</v>
      </c>
      <c r="F181" s="58">
        <v>2.1369499999999999E-3</v>
      </c>
      <c r="G181" s="58">
        <f>D181*$B$9+$B$10</f>
        <v>1.4957741162780014E-3</v>
      </c>
      <c r="H181" s="57">
        <f>G181-F181</f>
        <v>-6.4117588372199848E-4</v>
      </c>
      <c r="J181" s="61">
        <v>1.6970099999999999</v>
      </c>
      <c r="K181" s="57">
        <v>-1.29918E-2</v>
      </c>
    </row>
    <row r="182" spans="1:11" x14ac:dyDescent="0.25">
      <c r="A182" s="55">
        <v>16</v>
      </c>
      <c r="B182" s="57" t="s">
        <v>135</v>
      </c>
      <c r="C182" s="58">
        <v>29.976700000000001</v>
      </c>
      <c r="D182" s="57">
        <v>3.7430500000000002</v>
      </c>
      <c r="E182" s="57">
        <v>6.3140999999999996E-3</v>
      </c>
      <c r="F182" s="58">
        <v>-1.5946100000000001E-2</v>
      </c>
      <c r="G182" s="58">
        <f>D182*$B$9+$B$10</f>
        <v>2.1834052997961014E-3</v>
      </c>
      <c r="H182" s="57">
        <f>G182-F182</f>
        <v>1.8129505299796102E-2</v>
      </c>
      <c r="J182" s="61">
        <v>2.5693000000000001</v>
      </c>
      <c r="K182" s="57">
        <v>-4.7011400000000004E-3</v>
      </c>
    </row>
    <row r="183" spans="1:11" x14ac:dyDescent="0.25">
      <c r="A183" s="55">
        <v>16</v>
      </c>
      <c r="B183" s="57" t="s">
        <v>138</v>
      </c>
      <c r="C183" s="58">
        <v>20.346</v>
      </c>
      <c r="D183" s="57">
        <v>4.8129499999999998</v>
      </c>
      <c r="E183" s="57">
        <v>1.76066E-2</v>
      </c>
      <c r="F183" s="58">
        <v>0.22794600000000001</v>
      </c>
      <c r="G183" s="58">
        <f>D183*$B$9+$B$10</f>
        <v>3.2360395491930413E-3</v>
      </c>
      <c r="H183" s="57">
        <f>G183-F183</f>
        <v>-0.22470996045080696</v>
      </c>
      <c r="J183" s="61">
        <v>3.8037100000000001</v>
      </c>
      <c r="K183" s="57">
        <v>-6.3286300000000004E-2</v>
      </c>
    </row>
    <row r="184" spans="1:11" x14ac:dyDescent="0.25">
      <c r="A184" s="55">
        <v>16</v>
      </c>
      <c r="B184" s="57" t="s">
        <v>135</v>
      </c>
      <c r="C184" s="58">
        <v>10.2315</v>
      </c>
      <c r="D184" s="57">
        <v>5.7991900000000003</v>
      </c>
      <c r="E184" s="57">
        <v>3.2592099999999999E-2</v>
      </c>
      <c r="F184" s="58">
        <v>4.4186599999999999E-2</v>
      </c>
      <c r="G184" s="58">
        <f>D184*$B$9+$B$10</f>
        <v>4.2063638805560077E-3</v>
      </c>
      <c r="H184" s="57">
        <f>G184-F184</f>
        <v>-3.9980236119443992E-2</v>
      </c>
      <c r="J184" s="61">
        <v>4.36829</v>
      </c>
      <c r="K184" s="57">
        <v>-2.57053E-2</v>
      </c>
    </row>
    <row r="185" spans="1:11" ht="15.75" thickBot="1" x14ac:dyDescent="0.3">
      <c r="A185" s="55">
        <v>16</v>
      </c>
      <c r="B185" s="57" t="s">
        <v>135</v>
      </c>
      <c r="C185" s="58">
        <v>5.2750700000000004</v>
      </c>
      <c r="D185" s="57">
        <v>5.8649500000000003</v>
      </c>
      <c r="E185" s="57">
        <v>7.0895699999999999E-3</v>
      </c>
      <c r="F185" s="58">
        <v>-6.0472499999999997E-3</v>
      </c>
      <c r="G185" s="58">
        <f>D185*$B$9+$B$10</f>
        <v>4.2710626638444863E-3</v>
      </c>
      <c r="H185" s="57">
        <f>G185-F185</f>
        <v>1.0318312663844486E-2</v>
      </c>
      <c r="J185" s="61">
        <v>5.7266300000000001</v>
      </c>
      <c r="K185" s="57">
        <v>9.7626199999999996E-2</v>
      </c>
    </row>
    <row r="186" spans="1:11" ht="15.75" thickTop="1" x14ac:dyDescent="0.25">
      <c r="A186" s="56">
        <v>17</v>
      </c>
      <c r="B186" s="57" t="s">
        <v>135</v>
      </c>
      <c r="C186" s="59">
        <v>100.35299999999999</v>
      </c>
      <c r="D186" s="60">
        <v>1.65354</v>
      </c>
      <c r="E186" s="60">
        <v>3.5058699999999999E-3</v>
      </c>
      <c r="F186" s="59">
        <v>3.53944E-3</v>
      </c>
      <c r="G186" s="59">
        <f>D186*$B$9+$B$10</f>
        <v>1.2761523487657671E-4</v>
      </c>
      <c r="H186" s="60">
        <f>G186-F186</f>
        <v>-3.4118247651234233E-3</v>
      </c>
      <c r="J186" s="61">
        <v>6.1845800000000004</v>
      </c>
      <c r="K186" s="57">
        <v>-4.4155100000000001E-3</v>
      </c>
    </row>
    <row r="187" spans="1:11" x14ac:dyDescent="0.25">
      <c r="A187" s="55">
        <v>17</v>
      </c>
      <c r="B187" s="57" t="s">
        <v>135</v>
      </c>
      <c r="C187" s="58">
        <v>75.602999999999994</v>
      </c>
      <c r="D187" s="57">
        <v>1.90791</v>
      </c>
      <c r="E187" s="57">
        <v>7.1639099999999999E-3</v>
      </c>
      <c r="F187" s="58">
        <v>-5.0871400000000004E-3</v>
      </c>
      <c r="G187" s="58">
        <f>D187*$B$9+$B$10</f>
        <v>3.7788028209510133E-4</v>
      </c>
      <c r="H187" s="57">
        <f>G187-F187</f>
        <v>5.4650202820951017E-3</v>
      </c>
      <c r="J187" s="61">
        <v>6.7548399999999997</v>
      </c>
      <c r="K187" s="57">
        <v>0.100838</v>
      </c>
    </row>
    <row r="188" spans="1:11" x14ac:dyDescent="0.25">
      <c r="A188" s="55">
        <v>17</v>
      </c>
      <c r="B188" s="57" t="s">
        <v>135</v>
      </c>
      <c r="C188" s="58">
        <v>50.743899999999996</v>
      </c>
      <c r="D188" s="57">
        <v>2.79556</v>
      </c>
      <c r="E188" s="57">
        <v>5.8621400000000001E-3</v>
      </c>
      <c r="F188" s="58">
        <v>-2.4440299999999998E-3</v>
      </c>
      <c r="G188" s="58">
        <f>D188*$B$9+$B$10</f>
        <v>1.2512056316391648E-3</v>
      </c>
      <c r="H188" s="57">
        <f>G188-F188</f>
        <v>3.6952356316391644E-3</v>
      </c>
      <c r="J188" s="61">
        <v>7.2018700000000004</v>
      </c>
      <c r="K188" s="57">
        <v>-1.12867E-3</v>
      </c>
    </row>
    <row r="189" spans="1:11" x14ac:dyDescent="0.25">
      <c r="A189" s="55">
        <v>17</v>
      </c>
      <c r="B189" s="57" t="s">
        <v>135</v>
      </c>
      <c r="C189" s="58">
        <v>30.5091</v>
      </c>
      <c r="D189" s="57">
        <v>3.2809400000000002</v>
      </c>
      <c r="E189" s="57">
        <v>6.2673700000000004E-3</v>
      </c>
      <c r="F189" s="58">
        <v>1.7942E-2</v>
      </c>
      <c r="G189" s="58">
        <f>D189*$B$9+$B$10</f>
        <v>1.7287527033022054E-3</v>
      </c>
      <c r="H189" s="57">
        <f>G189-F189</f>
        <v>-1.6213247296697795E-2</v>
      </c>
      <c r="J189" s="61">
        <v>7.1770100000000001</v>
      </c>
      <c r="K189" s="57">
        <v>1.8006299999999999E-2</v>
      </c>
    </row>
    <row r="190" spans="1:11" x14ac:dyDescent="0.25">
      <c r="A190" s="55">
        <v>17</v>
      </c>
      <c r="B190" s="57" t="s">
        <v>135</v>
      </c>
      <c r="C190" s="58">
        <v>21.102599999999999</v>
      </c>
      <c r="D190" s="57">
        <v>4.0978500000000002</v>
      </c>
      <c r="E190" s="57">
        <v>1.4378999999999999E-2</v>
      </c>
      <c r="F190" s="58">
        <v>-4.0153500000000002E-2</v>
      </c>
      <c r="G190" s="58">
        <f>D190*$B$9+$B$10</f>
        <v>2.5324796354218929E-3</v>
      </c>
      <c r="H190" s="57">
        <f>G190-F190</f>
        <v>4.2685979635421895E-2</v>
      </c>
      <c r="J190" s="61">
        <v>3.56514</v>
      </c>
      <c r="K190" s="57">
        <v>-2.6859000000000001E-2</v>
      </c>
    </row>
    <row r="191" spans="1:11" x14ac:dyDescent="0.25">
      <c r="A191" s="55">
        <v>17</v>
      </c>
      <c r="B191" s="57" t="s">
        <v>135</v>
      </c>
      <c r="C191" s="58">
        <v>10.504899999999999</v>
      </c>
      <c r="D191" s="57">
        <v>5.8199899999999998</v>
      </c>
      <c r="E191" s="57">
        <v>2.5819600000000002E-2</v>
      </c>
      <c r="F191" s="58">
        <v>-8.1008399999999994E-2</v>
      </c>
      <c r="G191" s="58">
        <f>D191*$B$9+$B$10</f>
        <v>4.2268282159027282E-3</v>
      </c>
      <c r="H191" s="57">
        <f>G191-F191</f>
        <v>8.5235228215902722E-2</v>
      </c>
      <c r="J191" s="61">
        <v>7.0567299999999999</v>
      </c>
      <c r="K191" s="57">
        <v>-2.4273900000000001E-2</v>
      </c>
    </row>
    <row r="192" spans="1:11" ht="15.75" thickBot="1" x14ac:dyDescent="0.3">
      <c r="A192" s="55">
        <v>17</v>
      </c>
      <c r="B192" s="57" t="s">
        <v>135</v>
      </c>
      <c r="C192" s="58">
        <v>5.343</v>
      </c>
      <c r="D192" s="57">
        <v>6.4226799999999997</v>
      </c>
      <c r="E192" s="57">
        <v>1.63172E-2</v>
      </c>
      <c r="F192" s="58">
        <v>-8.3174700000000004E-3</v>
      </c>
      <c r="G192" s="58">
        <f>D192*$B$9+$B$10</f>
        <v>4.8197921711967198E-3</v>
      </c>
      <c r="H192" s="57">
        <f>G192-F192</f>
        <v>1.313726217119672E-2</v>
      </c>
      <c r="J192" s="61">
        <v>7.1653599999999997</v>
      </c>
      <c r="K192" s="57">
        <v>-3.0637299999999999E-2</v>
      </c>
    </row>
    <row r="193" spans="1:11" ht="15.75" thickTop="1" x14ac:dyDescent="0.25">
      <c r="A193" s="56">
        <v>18</v>
      </c>
      <c r="B193" s="57" t="s">
        <v>135</v>
      </c>
      <c r="C193" s="59">
        <v>87.436700000000002</v>
      </c>
      <c r="D193" s="60">
        <v>1.7494799999999999</v>
      </c>
      <c r="E193" s="60">
        <v>5.1970000000000002E-3</v>
      </c>
      <c r="F193" s="59">
        <v>1.9477100000000001E-2</v>
      </c>
      <c r="G193" s="59">
        <f>D193*$B$9+$B$10</f>
        <v>2.2200698166332513E-4</v>
      </c>
      <c r="H193" s="60">
        <f>G193-F193</f>
        <v>-1.9255093018336677E-2</v>
      </c>
      <c r="J193" s="61">
        <v>2.78688</v>
      </c>
      <c r="K193" s="57">
        <v>-1.01244E-2</v>
      </c>
    </row>
    <row r="194" spans="1:11" x14ac:dyDescent="0.25">
      <c r="A194" s="55">
        <v>18</v>
      </c>
      <c r="B194" s="57" t="s">
        <v>135</v>
      </c>
      <c r="C194" s="58">
        <v>75.161299999999997</v>
      </c>
      <c r="D194" s="57">
        <v>1.6970099999999999</v>
      </c>
      <c r="E194" s="57">
        <v>4.7152100000000001E-3</v>
      </c>
      <c r="F194" s="58">
        <v>-1.29918E-2</v>
      </c>
      <c r="G194" s="58">
        <f>D194*$B$9+$B$10</f>
        <v>1.7038372802667006E-4</v>
      </c>
      <c r="H194" s="57">
        <f>G194-F194</f>
        <v>1.3162183728026669E-2</v>
      </c>
      <c r="J194" s="61">
        <v>6.1469500000000004</v>
      </c>
      <c r="K194" s="57">
        <v>-5.8054000000000001E-2</v>
      </c>
    </row>
    <row r="195" spans="1:11" x14ac:dyDescent="0.25">
      <c r="A195" s="55">
        <v>18</v>
      </c>
      <c r="B195" s="57" t="s">
        <v>135</v>
      </c>
      <c r="C195" s="58">
        <v>50.136400000000002</v>
      </c>
      <c r="D195" s="57">
        <v>2.5693000000000001</v>
      </c>
      <c r="E195" s="57">
        <v>3.77408E-3</v>
      </c>
      <c r="F195" s="58">
        <v>-4.7011400000000004E-3</v>
      </c>
      <c r="G195" s="58">
        <f>D195*$B$9+$B$10</f>
        <v>1.0285969530070018E-3</v>
      </c>
      <c r="H195" s="57">
        <f>G195-F195</f>
        <v>5.7297369530070023E-3</v>
      </c>
      <c r="J195" s="61">
        <v>6.1388699999999998</v>
      </c>
      <c r="K195" s="57">
        <v>-5.5132399999999998E-2</v>
      </c>
    </row>
    <row r="196" spans="1:11" x14ac:dyDescent="0.25">
      <c r="A196" s="55">
        <v>18</v>
      </c>
      <c r="B196" s="57" t="s">
        <v>135</v>
      </c>
      <c r="C196" s="58">
        <v>29.986499999999999</v>
      </c>
      <c r="D196" s="57">
        <v>3.8037100000000001</v>
      </c>
      <c r="E196" s="57">
        <v>7.4266599999999999E-3</v>
      </c>
      <c r="F196" s="58">
        <v>-6.3286300000000004E-2</v>
      </c>
      <c r="G196" s="58">
        <f>D196*$B$9+$B$10</f>
        <v>2.2430863854755283E-3</v>
      </c>
      <c r="H196" s="57">
        <f>G196-F196</f>
        <v>6.5529386385475535E-2</v>
      </c>
      <c r="J196" s="61">
        <v>1.20255</v>
      </c>
      <c r="K196" s="57">
        <v>-3.4481300000000002E-3</v>
      </c>
    </row>
    <row r="197" spans="1:11" x14ac:dyDescent="0.25">
      <c r="A197" s="55">
        <v>18</v>
      </c>
      <c r="B197" s="57" t="s">
        <v>135</v>
      </c>
      <c r="C197" s="58">
        <v>20.066600000000001</v>
      </c>
      <c r="D197" s="57">
        <v>4.36829</v>
      </c>
      <c r="E197" s="57">
        <v>8.4478699999999997E-3</v>
      </c>
      <c r="F197" s="58">
        <v>-2.57053E-2</v>
      </c>
      <c r="G197" s="58">
        <f>D197*$B$9+$B$10</f>
        <v>2.7985553494203116E-3</v>
      </c>
      <c r="H197" s="57">
        <f>G197-F197</f>
        <v>2.8503855349420314E-2</v>
      </c>
      <c r="J197" s="61">
        <v>3.14175</v>
      </c>
      <c r="K197" s="57">
        <v>-5.1253100000000003E-2</v>
      </c>
    </row>
    <row r="198" spans="1:11" x14ac:dyDescent="0.25">
      <c r="A198" s="55">
        <v>18</v>
      </c>
      <c r="B198" s="57" t="s">
        <v>135</v>
      </c>
      <c r="C198" s="58">
        <v>10.266400000000001</v>
      </c>
      <c r="D198" s="57">
        <v>5.7266300000000001</v>
      </c>
      <c r="E198" s="57">
        <v>0.153754</v>
      </c>
      <c r="F198" s="58">
        <v>9.7626199999999996E-2</v>
      </c>
      <c r="G198" s="58">
        <f>D198*$B$9+$B$10</f>
        <v>4.1349748337887937E-3</v>
      </c>
      <c r="H198" s="57">
        <f>G198-F198</f>
        <v>-9.3491225166211209E-2</v>
      </c>
      <c r="J198" s="61">
        <v>5.9301500000000003</v>
      </c>
      <c r="K198" s="57">
        <v>-2.5854599999999998E-2</v>
      </c>
    </row>
    <row r="199" spans="1:11" ht="15.75" thickBot="1" x14ac:dyDescent="0.3">
      <c r="A199" s="55">
        <v>18</v>
      </c>
      <c r="B199" s="57" t="s">
        <v>135</v>
      </c>
      <c r="C199" s="58">
        <v>4.9003500000000004</v>
      </c>
      <c r="D199" s="57">
        <v>6.1845800000000004</v>
      </c>
      <c r="E199" s="57">
        <v>1.5741600000000001E-2</v>
      </c>
      <c r="F199" s="58">
        <v>-4.4155100000000001E-3</v>
      </c>
      <c r="G199" s="58">
        <f>D199*$B$9+$B$10</f>
        <v>4.5855345632133462E-3</v>
      </c>
      <c r="H199" s="57">
        <f>G199-F199</f>
        <v>9.0010445632133472E-3</v>
      </c>
      <c r="J199" s="61">
        <v>5.8515100000000002</v>
      </c>
      <c r="K199" s="57">
        <v>-4.9400300000000002E-4</v>
      </c>
    </row>
    <row r="200" spans="1:11" ht="15.75" thickTop="1" x14ac:dyDescent="0.25">
      <c r="A200" s="56">
        <v>19</v>
      </c>
      <c r="B200" s="57" t="s">
        <v>138</v>
      </c>
      <c r="C200" s="59">
        <v>27.794499999999999</v>
      </c>
      <c r="D200" s="60">
        <v>4.1800699999999997</v>
      </c>
      <c r="E200" s="60">
        <v>2.04125E-2</v>
      </c>
      <c r="F200" s="59">
        <v>-0.29993300000000001</v>
      </c>
      <c r="G200" s="59">
        <f>D200*$B$9+$B$10</f>
        <v>2.6133727917780156E-3</v>
      </c>
      <c r="H200" s="60">
        <f>G200-F200</f>
        <v>0.30254637279177804</v>
      </c>
      <c r="J200" s="61">
        <v>5.8542800000000002</v>
      </c>
      <c r="K200" s="57">
        <v>1.27506E-3</v>
      </c>
    </row>
    <row r="201" spans="1:11" x14ac:dyDescent="0.25">
      <c r="A201" s="55">
        <v>19</v>
      </c>
      <c r="B201" s="57" t="s">
        <v>135</v>
      </c>
      <c r="C201" s="58">
        <v>19.976299999999998</v>
      </c>
      <c r="D201" s="57">
        <v>6.7548399999999997</v>
      </c>
      <c r="E201" s="57">
        <v>3.56034E-2</v>
      </c>
      <c r="F201" s="58">
        <v>0.100838</v>
      </c>
      <c r="G201" s="58">
        <f>D201*$B$9+$B$10</f>
        <v>5.1465918648874263E-3</v>
      </c>
      <c r="H201" s="57">
        <f>G201-F201</f>
        <v>-9.5691408135112566E-2</v>
      </c>
      <c r="J201" s="61">
        <v>0.32131900000000002</v>
      </c>
      <c r="K201" s="57">
        <v>-3.6805000000000002E-3</v>
      </c>
    </row>
    <row r="202" spans="1:11" x14ac:dyDescent="0.25">
      <c r="A202" s="55">
        <v>19</v>
      </c>
      <c r="B202" s="57" t="s">
        <v>135</v>
      </c>
      <c r="C202" s="58">
        <v>10.7364</v>
      </c>
      <c r="D202" s="57">
        <v>7.2018700000000004</v>
      </c>
      <c r="E202" s="57">
        <v>1.41332E-2</v>
      </c>
      <c r="F202" s="58">
        <v>-1.12867E-3</v>
      </c>
      <c r="G202" s="58">
        <f>D202*$B$9+$B$10</f>
        <v>5.5864078182549515E-3</v>
      </c>
      <c r="H202" s="57">
        <f>G202-F202</f>
        <v>6.7150778182549515E-3</v>
      </c>
      <c r="J202" s="61">
        <v>0.31798300000000002</v>
      </c>
      <c r="K202" s="57">
        <v>-8.0166200000000003E-3</v>
      </c>
    </row>
    <row r="203" spans="1:11" ht="15.75" thickBot="1" x14ac:dyDescent="0.3">
      <c r="A203" s="55">
        <v>19</v>
      </c>
      <c r="B203" s="57" t="s">
        <v>135</v>
      </c>
      <c r="C203" s="58">
        <v>5.3193099999999998</v>
      </c>
      <c r="D203" s="57">
        <v>7.1770100000000001</v>
      </c>
      <c r="E203" s="57">
        <v>9.6800099999999993E-3</v>
      </c>
      <c r="F203" s="58">
        <v>1.8006299999999999E-2</v>
      </c>
      <c r="G203" s="58">
        <f>D203*$B$9+$B$10</f>
        <v>5.5619490020665146E-3</v>
      </c>
      <c r="H203" s="57">
        <f>G203-F203</f>
        <v>-1.2444350997933486E-2</v>
      </c>
      <c r="J203" s="61">
        <v>0.84001199999999998</v>
      </c>
      <c r="K203" s="57">
        <v>-1.29876E-2</v>
      </c>
    </row>
    <row r="204" spans="1:11" ht="15.75" thickTop="1" x14ac:dyDescent="0.25">
      <c r="A204" s="56">
        <v>20</v>
      </c>
      <c r="B204" s="57" t="s">
        <v>135</v>
      </c>
      <c r="C204" s="59">
        <v>35.249200000000002</v>
      </c>
      <c r="D204" s="60">
        <v>3.56514</v>
      </c>
      <c r="E204" s="60">
        <v>7.2770100000000004E-3</v>
      </c>
      <c r="F204" s="59">
        <v>-2.6859000000000001E-2</v>
      </c>
      <c r="G204" s="59">
        <f>D204*$B$9+$B$10</f>
        <v>2.0083663622223009E-3</v>
      </c>
      <c r="H204" s="60">
        <f>G204-F204</f>
        <v>2.8867366362222303E-2</v>
      </c>
      <c r="J204" s="61">
        <v>1.22197</v>
      </c>
      <c r="K204" s="57">
        <v>-2.30291E-2</v>
      </c>
    </row>
    <row r="205" spans="1:11" x14ac:dyDescent="0.25">
      <c r="A205" s="55">
        <v>20</v>
      </c>
      <c r="B205" s="57" t="s">
        <v>138</v>
      </c>
      <c r="C205" s="58">
        <v>29.946000000000002</v>
      </c>
      <c r="D205" s="57">
        <v>4.0820999999999996</v>
      </c>
      <c r="E205" s="57">
        <v>3.9210099999999998E-2</v>
      </c>
      <c r="F205" s="58">
        <v>-0.199901</v>
      </c>
      <c r="G205" s="58">
        <f>D205*$B$9+$B$10</f>
        <v>2.516983804570409E-3</v>
      </c>
      <c r="H205" s="57">
        <f>G205-F205</f>
        <v>0.20241798380457041</v>
      </c>
      <c r="J205" s="61">
        <v>1.81945</v>
      </c>
      <c r="K205" s="57">
        <v>-1.85478E-2</v>
      </c>
    </row>
    <row r="206" spans="1:11" x14ac:dyDescent="0.25">
      <c r="A206" s="55">
        <v>20</v>
      </c>
      <c r="B206" s="57" t="s">
        <v>138</v>
      </c>
      <c r="C206" s="58">
        <v>19.490600000000001</v>
      </c>
      <c r="D206" s="57">
        <v>6.3152799999999996</v>
      </c>
      <c r="E206" s="57">
        <v>0.109712</v>
      </c>
      <c r="F206" s="58">
        <v>-0.24871799999999999</v>
      </c>
      <c r="G206" s="58">
        <f>D206*$B$9+$B$10</f>
        <v>4.714125362723749E-3</v>
      </c>
      <c r="H206" s="57">
        <f>G206-F206</f>
        <v>0.25343212536272375</v>
      </c>
      <c r="J206" s="61">
        <v>2.2086999999999999</v>
      </c>
      <c r="K206" s="57">
        <v>-3.0302999999999998E-4</v>
      </c>
    </row>
    <row r="207" spans="1:11" x14ac:dyDescent="0.25">
      <c r="A207" s="55">
        <v>20</v>
      </c>
      <c r="B207" s="57" t="s">
        <v>135</v>
      </c>
      <c r="C207" s="58">
        <v>10.2501</v>
      </c>
      <c r="D207" s="57">
        <v>7.0567299999999999</v>
      </c>
      <c r="E207" s="57">
        <v>1.19422E-2</v>
      </c>
      <c r="F207" s="58">
        <v>-2.4273900000000001E-2</v>
      </c>
      <c r="G207" s="58">
        <f>D207*$B$9+$B$10</f>
        <v>5.4436100474749977E-3</v>
      </c>
      <c r="H207" s="57">
        <f>G207-F207</f>
        <v>2.9717510047474999E-2</v>
      </c>
      <c r="J207" s="61">
        <v>2.7560500000000001</v>
      </c>
      <c r="K207" s="57">
        <v>-1.6946099999999999E-2</v>
      </c>
    </row>
    <row r="208" spans="1:11" ht="15.75" thickBot="1" x14ac:dyDescent="0.3">
      <c r="A208" s="55">
        <v>20</v>
      </c>
      <c r="B208" s="57" t="s">
        <v>135</v>
      </c>
      <c r="C208" s="58">
        <v>4.6776999999999997</v>
      </c>
      <c r="D208" s="57">
        <v>7.1653599999999997</v>
      </c>
      <c r="E208" s="57">
        <v>1.29161E-2</v>
      </c>
      <c r="F208" s="58">
        <v>-3.0637299999999999E-2</v>
      </c>
      <c r="G208" s="58">
        <f>D208*$B$9+$B$10</f>
        <v>5.5504870065477985E-3</v>
      </c>
      <c r="H208" s="57">
        <f>G208-F208</f>
        <v>3.6187787006547796E-2</v>
      </c>
      <c r="J208" s="61">
        <v>3.1011500000000001</v>
      </c>
      <c r="K208" s="57">
        <v>-1.3850700000000001E-2</v>
      </c>
    </row>
    <row r="209" spans="1:11" ht="15.75" thickTop="1" x14ac:dyDescent="0.25">
      <c r="A209" s="56">
        <v>21</v>
      </c>
      <c r="B209" s="57" t="s">
        <v>135</v>
      </c>
      <c r="C209" s="59">
        <v>54.6143</v>
      </c>
      <c r="D209" s="60">
        <v>2.78688</v>
      </c>
      <c r="E209" s="60">
        <v>5.7634799999999996E-3</v>
      </c>
      <c r="F209" s="59">
        <v>-1.01244E-2</v>
      </c>
      <c r="G209" s="59">
        <f>D209*$B$9+$B$10</f>
        <v>1.2426657070810142E-3</v>
      </c>
      <c r="H209" s="60">
        <f>G209-F209</f>
        <v>1.1367065707081014E-2</v>
      </c>
      <c r="J209" s="61">
        <v>3.4036900000000001</v>
      </c>
      <c r="K209" s="57">
        <v>-6.9307099999999996E-2</v>
      </c>
    </row>
    <row r="210" spans="1:11" x14ac:dyDescent="0.25">
      <c r="A210" s="55">
        <v>21</v>
      </c>
      <c r="B210" s="57" t="s">
        <v>138</v>
      </c>
      <c r="C210" s="58">
        <v>30.7317</v>
      </c>
      <c r="D210" s="57">
        <v>4.5088299999999997</v>
      </c>
      <c r="E210" s="57">
        <v>2.2303199999999999E-2</v>
      </c>
      <c r="F210" s="58">
        <v>0.14983399999999999</v>
      </c>
      <c r="G210" s="58">
        <f>D210*$B$9+$B$10</f>
        <v>2.9368273537293552E-3</v>
      </c>
      <c r="H210" s="57">
        <f>G210-F210</f>
        <v>-0.14689717264627064</v>
      </c>
      <c r="J210" s="61">
        <v>4.2264200000000001</v>
      </c>
      <c r="K210" s="57">
        <v>-3.57676E-3</v>
      </c>
    </row>
    <row r="211" spans="1:11" x14ac:dyDescent="0.25">
      <c r="A211" s="55">
        <v>21</v>
      </c>
      <c r="B211" s="57" t="s">
        <v>138</v>
      </c>
      <c r="C211" s="58">
        <v>20.594000000000001</v>
      </c>
      <c r="D211" s="57">
        <v>5.5996600000000001</v>
      </c>
      <c r="E211" s="57">
        <v>1.6203100000000002E-2</v>
      </c>
      <c r="F211" s="58">
        <v>-9.8336199999999999E-2</v>
      </c>
      <c r="G211" s="58">
        <f>D211*$B$9+$B$10</f>
        <v>4.0100538405689326E-3</v>
      </c>
      <c r="H211" s="57">
        <f>G211-F211</f>
        <v>0.10234625384056893</v>
      </c>
      <c r="J211" s="61">
        <v>5.1441299999999996</v>
      </c>
      <c r="K211" s="57">
        <v>-2.3867599999999999E-2</v>
      </c>
    </row>
    <row r="212" spans="1:11" x14ac:dyDescent="0.25">
      <c r="A212" s="55">
        <v>21</v>
      </c>
      <c r="B212" s="57" t="s">
        <v>135</v>
      </c>
      <c r="C212" s="58">
        <v>9.9196100000000005</v>
      </c>
      <c r="D212" s="57">
        <v>6.1469500000000004</v>
      </c>
      <c r="E212" s="57">
        <v>1.16559E-2</v>
      </c>
      <c r="F212" s="58">
        <v>-5.8054000000000001E-2</v>
      </c>
      <c r="G212" s="58">
        <f>D212*$B$9+$B$10</f>
        <v>4.5485118257567554E-3</v>
      </c>
      <c r="H212" s="57">
        <f>G212-F212</f>
        <v>6.2602511825756754E-2</v>
      </c>
      <c r="J212" s="61">
        <v>5.7607499999999998</v>
      </c>
      <c r="K212" s="57">
        <v>-2.3248700000000001E-2</v>
      </c>
    </row>
    <row r="213" spans="1:11" ht="15.75" thickBot="1" x14ac:dyDescent="0.3">
      <c r="A213" s="55">
        <v>21</v>
      </c>
      <c r="B213" s="57" t="s">
        <v>135</v>
      </c>
      <c r="C213" s="58">
        <v>4.7057900000000004</v>
      </c>
      <c r="D213" s="57">
        <v>6.1388699999999998</v>
      </c>
      <c r="E213" s="57">
        <v>1.2856899999999999E-2</v>
      </c>
      <c r="F213" s="58">
        <v>-5.5132399999999998E-2</v>
      </c>
      <c r="G213" s="58">
        <f>D213*$B$9+$B$10</f>
        <v>4.5405622185643747E-3</v>
      </c>
      <c r="H213" s="57">
        <f>G213-F213</f>
        <v>5.9672962218564371E-2</v>
      </c>
      <c r="J213" s="61">
        <v>6.2747200000000003</v>
      </c>
      <c r="K213" s="57">
        <v>-1.3278E-2</v>
      </c>
    </row>
    <row r="214" spans="1:11" ht="15.75" thickTop="1" x14ac:dyDescent="0.25">
      <c r="A214" s="56">
        <v>22</v>
      </c>
      <c r="B214" s="57" t="s">
        <v>135</v>
      </c>
      <c r="C214" s="59">
        <v>129.499</v>
      </c>
      <c r="D214" s="60">
        <v>1.20255</v>
      </c>
      <c r="E214" s="60">
        <v>4.5823900000000004E-3</v>
      </c>
      <c r="F214" s="59">
        <v>-3.4481300000000002E-3</v>
      </c>
      <c r="G214" s="59">
        <f>D214*$B$9+$B$10</f>
        <v>-3.1609681310503456E-4</v>
      </c>
      <c r="H214" s="60">
        <f>G214-F214</f>
        <v>3.1320331868949659E-3</v>
      </c>
      <c r="J214" s="61">
        <v>6.2929300000000001</v>
      </c>
      <c r="K214" s="57">
        <v>-4.0745699999999996E-3</v>
      </c>
    </row>
    <row r="215" spans="1:11" x14ac:dyDescent="0.25">
      <c r="A215" s="55">
        <v>22</v>
      </c>
      <c r="B215" s="57" t="s">
        <v>138</v>
      </c>
      <c r="C215" s="58">
        <v>100.976</v>
      </c>
      <c r="D215" s="57">
        <v>1.6694899999999999</v>
      </c>
      <c r="E215" s="57">
        <v>6.0629400000000002E-3</v>
      </c>
      <c r="F215" s="58">
        <v>0.124485</v>
      </c>
      <c r="G215" s="58">
        <f>D215*$B$9+$B$10</f>
        <v>1.4330783818331666E-4</v>
      </c>
      <c r="H215" s="57">
        <f>G215-F215</f>
        <v>-0.12434169216181667</v>
      </c>
      <c r="J215" s="61">
        <v>5.6588200000000004</v>
      </c>
      <c r="K215" s="57">
        <v>-2.9182900000000001E-2</v>
      </c>
    </row>
    <row r="216" spans="1:11" x14ac:dyDescent="0.25">
      <c r="A216" s="55">
        <v>22</v>
      </c>
      <c r="B216" s="57" t="s">
        <v>138</v>
      </c>
      <c r="C216" s="58">
        <v>74.650599999999997</v>
      </c>
      <c r="D216" s="57">
        <v>3.8471199999999999</v>
      </c>
      <c r="E216" s="57">
        <v>4.3802299999999997E-3</v>
      </c>
      <c r="F216" s="58">
        <v>0.20111599999999999</v>
      </c>
      <c r="G216" s="58">
        <f>D216*$B$9+$B$10</f>
        <v>2.2857958468890443E-3</v>
      </c>
      <c r="H216" s="57">
        <f>G216-F216</f>
        <v>-0.19883020415311095</v>
      </c>
      <c r="J216" s="61">
        <v>5.6330099999999996</v>
      </c>
      <c r="K216" s="57">
        <v>-1.7991500000000001E-2</v>
      </c>
    </row>
    <row r="217" spans="1:11" x14ac:dyDescent="0.25">
      <c r="A217" s="55">
        <v>22</v>
      </c>
      <c r="B217" s="57" t="s">
        <v>135</v>
      </c>
      <c r="C217" s="58">
        <v>49.987499999999997</v>
      </c>
      <c r="D217" s="57">
        <v>3.14175</v>
      </c>
      <c r="E217" s="57">
        <v>8.1821800000000007E-3</v>
      </c>
      <c r="F217" s="58">
        <v>-5.1253100000000003E-2</v>
      </c>
      <c r="G217" s="58">
        <f>D217*$B$9+$B$10</f>
        <v>1.5918089130661456E-3</v>
      </c>
      <c r="H217" s="57">
        <f>G217-F217</f>
        <v>5.2844908913066146E-2</v>
      </c>
      <c r="J217" s="61">
        <v>5.6304699999999999</v>
      </c>
      <c r="K217" s="57">
        <v>-1.1531400000000001E-2</v>
      </c>
    </row>
    <row r="218" spans="1:11" x14ac:dyDescent="0.25">
      <c r="A218" s="55">
        <v>22</v>
      </c>
      <c r="B218" s="57" t="s">
        <v>138</v>
      </c>
      <c r="C218" s="58">
        <v>30.191099999999999</v>
      </c>
      <c r="D218" s="57">
        <v>6.2028999999999996</v>
      </c>
      <c r="E218" s="57">
        <v>3.4541500000000003E-2</v>
      </c>
      <c r="F218" s="58">
        <v>0.17990500000000001</v>
      </c>
      <c r="G218" s="58">
        <f>D218*$B$9+$B$10</f>
        <v>4.6035589201148808E-3</v>
      </c>
      <c r="H218" s="57">
        <f>G218-F218</f>
        <v>-0.17530144107988513</v>
      </c>
      <c r="J218" s="61">
        <v>0.89789200000000002</v>
      </c>
      <c r="K218" s="57">
        <v>6.8921399999999997E-3</v>
      </c>
    </row>
    <row r="219" spans="1:11" x14ac:dyDescent="0.25">
      <c r="A219" s="55">
        <v>22</v>
      </c>
      <c r="B219" s="57" t="s">
        <v>135</v>
      </c>
      <c r="C219" s="58">
        <v>20.514600000000002</v>
      </c>
      <c r="D219" s="57">
        <v>5.9301500000000003</v>
      </c>
      <c r="E219" s="57">
        <v>5.4581500000000002E-3</v>
      </c>
      <c r="F219" s="58">
        <v>-2.5854599999999998E-2</v>
      </c>
      <c r="G219" s="58">
        <f>D219*$B$9+$B$10</f>
        <v>4.3352104842582445E-3</v>
      </c>
      <c r="H219" s="57">
        <f>G219-F219</f>
        <v>3.0189810484258242E-2</v>
      </c>
      <c r="J219" s="61">
        <v>0.70078799999999997</v>
      </c>
      <c r="K219" s="57">
        <v>-7.2116300000000001E-3</v>
      </c>
    </row>
    <row r="220" spans="1:11" x14ac:dyDescent="0.25">
      <c r="A220" s="55">
        <v>22</v>
      </c>
      <c r="B220" s="57" t="s">
        <v>135</v>
      </c>
      <c r="C220" s="58">
        <v>9.7951999999999995</v>
      </c>
      <c r="D220" s="57">
        <v>5.8515100000000002</v>
      </c>
      <c r="E220" s="57">
        <v>6.1759500000000004E-3</v>
      </c>
      <c r="F220" s="58">
        <v>-4.9400300000000002E-4</v>
      </c>
      <c r="G220" s="58">
        <f>D220*$B$9+$B$10</f>
        <v>4.2578395548512208E-3</v>
      </c>
      <c r="H220" s="57">
        <f>G220-F220</f>
        <v>4.7518425548512206E-3</v>
      </c>
      <c r="J220" s="61">
        <v>0.39579300000000001</v>
      </c>
      <c r="K220" s="57">
        <v>-5.2074499999999998E-3</v>
      </c>
    </row>
    <row r="221" spans="1:11" ht="15.75" thickBot="1" x14ac:dyDescent="0.3">
      <c r="A221" s="55">
        <v>22</v>
      </c>
      <c r="B221" s="57" t="s">
        <v>135</v>
      </c>
      <c r="C221" s="58">
        <v>4.9233200000000004</v>
      </c>
      <c r="D221" s="57">
        <v>5.8542800000000002</v>
      </c>
      <c r="E221" s="57">
        <v>5.2907400000000004E-3</v>
      </c>
      <c r="F221" s="58">
        <v>1.27506E-3</v>
      </c>
      <c r="G221" s="58">
        <f>D221*$B$9+$B$10</f>
        <v>4.2605648533565283E-3</v>
      </c>
      <c r="H221" s="57">
        <f>G221-F221</f>
        <v>2.9855048533565286E-3</v>
      </c>
      <c r="J221" s="61">
        <v>0.230432</v>
      </c>
      <c r="K221" s="57">
        <v>-5.6846399999999997E-4</v>
      </c>
    </row>
    <row r="222" spans="1:11" ht="15.75" thickTop="1" x14ac:dyDescent="0.25">
      <c r="A222" s="56">
        <v>23</v>
      </c>
      <c r="B222" s="57" t="s">
        <v>135</v>
      </c>
      <c r="C222" s="59">
        <v>765.16499999999996</v>
      </c>
      <c r="D222" s="60">
        <v>0.32131900000000002</v>
      </c>
      <c r="E222" s="60">
        <v>4.8055499999999996E-3</v>
      </c>
      <c r="F222" s="59">
        <v>-3.6805000000000002E-3</v>
      </c>
      <c r="G222" s="59">
        <f>D222*$B$9+$B$10</f>
        <v>-1.1831067506976271E-3</v>
      </c>
      <c r="H222" s="60">
        <f>G222-F222</f>
        <v>2.4973932493023731E-3</v>
      </c>
      <c r="J222" s="61">
        <v>0.26536500000000002</v>
      </c>
      <c r="K222" s="57">
        <v>3.6516800000000002E-4</v>
      </c>
    </row>
    <row r="223" spans="1:11" x14ac:dyDescent="0.25">
      <c r="A223" s="55">
        <v>23</v>
      </c>
      <c r="B223" s="57" t="s">
        <v>135</v>
      </c>
      <c r="C223" s="58">
        <v>750.49900000000002</v>
      </c>
      <c r="D223" s="57">
        <v>0.31798300000000002</v>
      </c>
      <c r="E223" s="57">
        <v>5.9301299999999996E-3</v>
      </c>
      <c r="F223" s="58">
        <v>-8.0166200000000003E-3</v>
      </c>
      <c r="G223" s="58">
        <f>D223*$B$9+$B$10</f>
        <v>-1.1863889152513127E-3</v>
      </c>
      <c r="H223" s="57">
        <f>G223-F223</f>
        <v>6.8302310847486881E-3</v>
      </c>
      <c r="J223" s="61">
        <v>0.762826</v>
      </c>
      <c r="K223" s="57">
        <v>-8.1743000000000007E-3</v>
      </c>
    </row>
    <row r="224" spans="1:11" x14ac:dyDescent="0.25">
      <c r="A224" s="55">
        <v>23</v>
      </c>
      <c r="B224" s="57" t="s">
        <v>135</v>
      </c>
      <c r="C224" s="58">
        <v>501.05399999999997</v>
      </c>
      <c r="D224" s="57">
        <v>0.84001199999999998</v>
      </c>
      <c r="E224" s="57">
        <v>4.3803399999999999E-3</v>
      </c>
      <c r="F224" s="58">
        <v>-1.29876E-2</v>
      </c>
      <c r="G224" s="58">
        <f>D224*$B$9+$B$10</f>
        <v>-6.727842750247166E-4</v>
      </c>
      <c r="H224" s="57">
        <f>G224-F224</f>
        <v>1.2314815724975284E-2</v>
      </c>
      <c r="J224" s="61">
        <v>1.19295</v>
      </c>
      <c r="K224" s="57">
        <v>-2.05398E-3</v>
      </c>
    </row>
    <row r="225" spans="1:11" x14ac:dyDescent="0.25">
      <c r="A225" s="55">
        <v>23</v>
      </c>
      <c r="B225" s="57" t="s">
        <v>135</v>
      </c>
      <c r="C225" s="58">
        <v>400.00900000000001</v>
      </c>
      <c r="D225" s="57">
        <v>1.22197</v>
      </c>
      <c r="E225" s="57">
        <v>5.2965299999999998E-3</v>
      </c>
      <c r="F225" s="58">
        <v>-2.30291E-2</v>
      </c>
      <c r="G225" s="58">
        <f>D225*$B$9+$B$10</f>
        <v>-2.9699020769958693E-4</v>
      </c>
      <c r="H225" s="57">
        <f>G225-F225</f>
        <v>2.2732109792300413E-2</v>
      </c>
      <c r="J225" s="61">
        <v>1.7082200000000001</v>
      </c>
      <c r="K225" s="57">
        <v>-4.7801700000000003E-3</v>
      </c>
    </row>
    <row r="226" spans="1:11" x14ac:dyDescent="0.25">
      <c r="A226" s="55">
        <v>23</v>
      </c>
      <c r="B226" s="57" t="s">
        <v>135</v>
      </c>
      <c r="C226" s="58">
        <v>300.29399999999998</v>
      </c>
      <c r="D226" s="57">
        <v>1.81945</v>
      </c>
      <c r="E226" s="57">
        <v>6.2468999999999997E-3</v>
      </c>
      <c r="F226" s="58">
        <v>-1.85478E-2</v>
      </c>
      <c r="G226" s="58">
        <f>D226*$B$9+$B$10</f>
        <v>2.9084782513496177E-4</v>
      </c>
      <c r="H226" s="57">
        <f>G226-F226</f>
        <v>1.883864782513496E-2</v>
      </c>
      <c r="J226" s="61">
        <v>1.98706</v>
      </c>
      <c r="K226" s="57">
        <v>-1.39419E-2</v>
      </c>
    </row>
    <row r="227" spans="1:11" x14ac:dyDescent="0.25">
      <c r="A227" s="55">
        <v>23</v>
      </c>
      <c r="B227" s="57" t="s">
        <v>135</v>
      </c>
      <c r="C227" s="58">
        <v>250.66800000000001</v>
      </c>
      <c r="D227" s="57">
        <v>2.2086999999999999</v>
      </c>
      <c r="E227" s="57">
        <v>4.3430400000000003E-3</v>
      </c>
      <c r="F227" s="58">
        <v>-3.0302999999999998E-4</v>
      </c>
      <c r="G227" s="58">
        <f>D227*$B$9+$B$10</f>
        <v>6.7381621617875896E-4</v>
      </c>
      <c r="H227" s="57">
        <f>G227-F227</f>
        <v>9.7684621617875889E-4</v>
      </c>
      <c r="J227" s="61">
        <v>2.3009400000000002</v>
      </c>
      <c r="K227" s="57">
        <v>3.9379599999999999E-3</v>
      </c>
    </row>
    <row r="228" spans="1:11" x14ac:dyDescent="0.25">
      <c r="A228" s="55">
        <v>23</v>
      </c>
      <c r="B228" s="57" t="s">
        <v>135</v>
      </c>
      <c r="C228" s="58">
        <v>200.81100000000001</v>
      </c>
      <c r="D228" s="57">
        <v>2.7560500000000001</v>
      </c>
      <c r="E228" s="57">
        <v>4.9566000000000002E-3</v>
      </c>
      <c r="F228" s="58">
        <v>-1.6946099999999999E-2</v>
      </c>
      <c r="G228" s="58">
        <f>D228*$B$9+$B$10</f>
        <v>1.2123332331031589E-3</v>
      </c>
      <c r="H228" s="57">
        <f>G228-F228</f>
        <v>1.8158433233103156E-2</v>
      </c>
      <c r="J228" s="61">
        <v>2.4552700000000001</v>
      </c>
      <c r="K228" s="57">
        <v>-1.77345E-2</v>
      </c>
    </row>
    <row r="229" spans="1:11" x14ac:dyDescent="0.25">
      <c r="A229" s="55">
        <v>23</v>
      </c>
      <c r="B229" s="57" t="s">
        <v>135</v>
      </c>
      <c r="C229" s="58">
        <v>175.15600000000001</v>
      </c>
      <c r="D229" s="57">
        <v>3.1011500000000001</v>
      </c>
      <c r="E229" s="57">
        <v>4.9768900000000003E-3</v>
      </c>
      <c r="F229" s="58">
        <v>-1.3850700000000001E-2</v>
      </c>
      <c r="G229" s="58">
        <f>D229*$B$9+$B$10</f>
        <v>1.5518641046489889E-3</v>
      </c>
      <c r="H229" s="57">
        <f>G229-F229</f>
        <v>1.540256410464899E-2</v>
      </c>
      <c r="J229" s="61">
        <v>3.1083400000000001</v>
      </c>
      <c r="K229" s="57">
        <v>1.6344299999999999E-2</v>
      </c>
    </row>
    <row r="230" spans="1:11" x14ac:dyDescent="0.25">
      <c r="A230" s="55">
        <v>23</v>
      </c>
      <c r="B230" s="57" t="s">
        <v>135</v>
      </c>
      <c r="C230" s="58">
        <v>150.68600000000001</v>
      </c>
      <c r="D230" s="57">
        <v>3.4036900000000001</v>
      </c>
      <c r="E230" s="57">
        <v>4.4820299999999997E-3</v>
      </c>
      <c r="F230" s="58">
        <v>-6.9307099999999996E-2</v>
      </c>
      <c r="G230" s="58">
        <f>D230*$B$9+$B$10</f>
        <v>1.8495217977161449E-3</v>
      </c>
      <c r="H230" s="57">
        <f>G230-F230</f>
        <v>7.1156621797716146E-2</v>
      </c>
      <c r="J230" s="61">
        <v>3.5464600000000002</v>
      </c>
      <c r="K230" s="57">
        <v>-2.3539299999999999E-2</v>
      </c>
    </row>
    <row r="231" spans="1:11" x14ac:dyDescent="0.25">
      <c r="A231" s="55">
        <v>23</v>
      </c>
      <c r="B231" s="57" t="s">
        <v>135</v>
      </c>
      <c r="C231" s="58">
        <v>125.133</v>
      </c>
      <c r="D231" s="57">
        <v>4.2264200000000001</v>
      </c>
      <c r="E231" s="57">
        <v>6.7016200000000001E-3</v>
      </c>
      <c r="F231" s="58">
        <v>-3.57676E-3</v>
      </c>
      <c r="G231" s="58">
        <f>D231*$B$9+$B$10</f>
        <v>2.6589748082838094E-3</v>
      </c>
      <c r="H231" s="57">
        <f>G231-F231</f>
        <v>6.2357348082838094E-3</v>
      </c>
      <c r="J231" s="61">
        <v>5.7139899999999999</v>
      </c>
      <c r="K231" s="57">
        <v>4.7991800000000001E-2</v>
      </c>
    </row>
    <row r="232" spans="1:11" x14ac:dyDescent="0.25">
      <c r="A232" s="55">
        <v>23</v>
      </c>
      <c r="B232" s="57" t="s">
        <v>135</v>
      </c>
      <c r="C232" s="58">
        <v>101.10299999999999</v>
      </c>
      <c r="D232" s="57">
        <v>5.1441299999999996</v>
      </c>
      <c r="E232" s="57">
        <v>1.0838199999999999E-2</v>
      </c>
      <c r="F232" s="58">
        <v>-2.3867599999999999E-2</v>
      </c>
      <c r="G232" s="58">
        <f>D232*$B$9+$B$10</f>
        <v>3.5618750578529888E-3</v>
      </c>
      <c r="H232" s="57">
        <f>G232-F232</f>
        <v>2.7429475057852988E-2</v>
      </c>
      <c r="J232" s="61">
        <v>6.3229600000000001</v>
      </c>
      <c r="K232" s="57">
        <v>-2.10371E-2</v>
      </c>
    </row>
    <row r="233" spans="1:11" x14ac:dyDescent="0.25">
      <c r="A233" s="55">
        <v>23</v>
      </c>
      <c r="B233" s="57" t="s">
        <v>135</v>
      </c>
      <c r="C233" s="58">
        <v>74.641099999999994</v>
      </c>
      <c r="D233" s="57">
        <v>5.7607499999999998</v>
      </c>
      <c r="E233" s="57">
        <v>5.5569399999999998E-3</v>
      </c>
      <c r="F233" s="58">
        <v>-2.3248700000000001E-2</v>
      </c>
      <c r="G233" s="58">
        <f>D233*$B$9+$B$10</f>
        <v>4.1685442146556255E-3</v>
      </c>
      <c r="H233" s="57">
        <f>G233-F233</f>
        <v>2.7417244214655627E-2</v>
      </c>
      <c r="J233" s="61">
        <v>6.6431899999999997</v>
      </c>
      <c r="K233" s="57">
        <v>3.1867000000000002E-3</v>
      </c>
    </row>
    <row r="234" spans="1:11" x14ac:dyDescent="0.25">
      <c r="A234" s="55">
        <v>23</v>
      </c>
      <c r="B234" s="57" t="s">
        <v>135</v>
      </c>
      <c r="C234" s="58">
        <v>50.262799999999999</v>
      </c>
      <c r="D234" s="57">
        <v>6.2747200000000003</v>
      </c>
      <c r="E234" s="57">
        <v>1.0991300000000001E-2</v>
      </c>
      <c r="F234" s="58">
        <v>-1.3278E-2</v>
      </c>
      <c r="G234" s="58">
        <f>D234*$B$9+$B$10</f>
        <v>4.6742199087976442E-3</v>
      </c>
      <c r="H234" s="57">
        <f>G234-F234</f>
        <v>1.7952219908797643E-2</v>
      </c>
      <c r="J234" s="61">
        <v>5.8043899999999997</v>
      </c>
      <c r="K234" s="57">
        <v>-4.9610099999999997E-2</v>
      </c>
    </row>
    <row r="235" spans="1:11" x14ac:dyDescent="0.25">
      <c r="A235" s="55">
        <v>23</v>
      </c>
      <c r="B235" s="57" t="s">
        <v>135</v>
      </c>
      <c r="C235" s="58">
        <v>30.188600000000001</v>
      </c>
      <c r="D235" s="57">
        <v>6.2929300000000001</v>
      </c>
      <c r="E235" s="57">
        <v>1.1770900000000001E-2</v>
      </c>
      <c r="F235" s="58">
        <v>-4.0745699999999996E-3</v>
      </c>
      <c r="G235" s="58">
        <f>D235*$B$9+$B$10</f>
        <v>4.6921360408487874E-3</v>
      </c>
      <c r="H235" s="57">
        <f>G235-F235</f>
        <v>8.766706040848787E-3</v>
      </c>
      <c r="J235" s="61">
        <v>5.7186899999999996</v>
      </c>
      <c r="K235" s="57">
        <v>-2.23112E-2</v>
      </c>
    </row>
    <row r="236" spans="1:11" x14ac:dyDescent="0.25">
      <c r="A236" s="55">
        <v>23</v>
      </c>
      <c r="B236" s="57" t="s">
        <v>135</v>
      </c>
      <c r="C236" s="58">
        <v>20.0154</v>
      </c>
      <c r="D236" s="57">
        <v>5.6588200000000004</v>
      </c>
      <c r="E236" s="57">
        <v>6.7976499999999997E-3</v>
      </c>
      <c r="F236" s="58">
        <v>-2.9182900000000001E-2</v>
      </c>
      <c r="G236" s="58">
        <f>D236*$B$9+$B$10</f>
        <v>4.0682591328339325E-3</v>
      </c>
      <c r="H236" s="57">
        <f>G236-F236</f>
        <v>3.3251159132833934E-2</v>
      </c>
      <c r="J236" s="61">
        <v>5.7107599999999996</v>
      </c>
      <c r="K236" s="57">
        <v>-3.1244299999999999E-2</v>
      </c>
    </row>
    <row r="237" spans="1:11" x14ac:dyDescent="0.25">
      <c r="A237" s="55">
        <v>23</v>
      </c>
      <c r="B237" s="57" t="s">
        <v>135</v>
      </c>
      <c r="C237" s="58">
        <v>10.342599999999999</v>
      </c>
      <c r="D237" s="57">
        <v>5.6330099999999996</v>
      </c>
      <c r="E237" s="57">
        <v>9.3550200000000003E-3</v>
      </c>
      <c r="F237" s="58">
        <v>-1.7991500000000001E-2</v>
      </c>
      <c r="G237" s="58">
        <f>D237*$B$9+$B$10</f>
        <v>4.0428656474830252E-3</v>
      </c>
      <c r="H237" s="57">
        <f>G237-F237</f>
        <v>2.2034365647483026E-2</v>
      </c>
      <c r="J237" s="61">
        <v>0.21717800000000001</v>
      </c>
      <c r="K237" s="57">
        <v>-1.2821600000000001E-2</v>
      </c>
    </row>
    <row r="238" spans="1:11" ht="15.75" thickBot="1" x14ac:dyDescent="0.3">
      <c r="A238" s="55">
        <v>23</v>
      </c>
      <c r="B238" s="57" t="s">
        <v>135</v>
      </c>
      <c r="C238" s="58">
        <v>5.42828</v>
      </c>
      <c r="D238" s="57">
        <v>5.6304699999999999</v>
      </c>
      <c r="E238" s="57">
        <v>7.06283E-3</v>
      </c>
      <c r="F238" s="58">
        <v>-1.1531400000000001E-2</v>
      </c>
      <c r="G238" s="58">
        <f>D238*$B$9+$B$10</f>
        <v>4.0403666373012622E-3</v>
      </c>
      <c r="H238" s="57">
        <f>G238-F238</f>
        <v>1.5571766637301263E-2</v>
      </c>
      <c r="J238" s="61">
        <v>0.26348100000000002</v>
      </c>
      <c r="K238" s="57">
        <v>-1.7518700000000002E-2</v>
      </c>
    </row>
    <row r="239" spans="1:11" ht="15.75" thickTop="1" x14ac:dyDescent="0.25">
      <c r="A239" s="56">
        <v>24</v>
      </c>
      <c r="B239" s="57" t="s">
        <v>135</v>
      </c>
      <c r="C239" s="59">
        <v>1609.8</v>
      </c>
      <c r="D239" s="60">
        <v>0.89789200000000002</v>
      </c>
      <c r="E239" s="60">
        <v>9.4703900000000004E-3</v>
      </c>
      <c r="F239" s="59">
        <v>6.8921399999999997E-3</v>
      </c>
      <c r="G239" s="59">
        <f>D239*$B$9+$B$10</f>
        <v>-6.1583832647336143E-4</v>
      </c>
      <c r="H239" s="60">
        <f>G239-F239</f>
        <v>-7.5079783264733607E-3</v>
      </c>
      <c r="J239" s="61">
        <v>0.91620299999999999</v>
      </c>
      <c r="K239" s="57">
        <v>-2.9796699999999999E-2</v>
      </c>
    </row>
    <row r="240" spans="1:11" x14ac:dyDescent="0.25">
      <c r="A240" s="55">
        <v>24</v>
      </c>
      <c r="B240" s="57" t="s">
        <v>135</v>
      </c>
      <c r="C240" s="58">
        <v>1500.05</v>
      </c>
      <c r="D240" s="57">
        <v>0.70078799999999997</v>
      </c>
      <c r="E240" s="57">
        <v>9.5908399999999998E-3</v>
      </c>
      <c r="F240" s="58">
        <v>-7.2116300000000001E-3</v>
      </c>
      <c r="G240" s="58">
        <f>D240*$B$9+$B$10</f>
        <v>-8.0976151657816977E-4</v>
      </c>
      <c r="H240" s="57">
        <f>G240-F240</f>
        <v>6.4018684834218301E-3</v>
      </c>
      <c r="J240" s="61">
        <v>1.2935700000000001</v>
      </c>
      <c r="K240" s="57">
        <v>-1.24273E-2</v>
      </c>
    </row>
    <row r="241" spans="1:11" x14ac:dyDescent="0.25">
      <c r="A241" s="55">
        <v>24</v>
      </c>
      <c r="B241" s="57" t="s">
        <v>135</v>
      </c>
      <c r="C241" s="58">
        <v>1249.8800000000001</v>
      </c>
      <c r="D241" s="57">
        <v>0.39579300000000001</v>
      </c>
      <c r="E241" s="57">
        <v>9.6617000000000005E-3</v>
      </c>
      <c r="F241" s="58">
        <v>-5.2074499999999998E-3</v>
      </c>
      <c r="G241" s="58">
        <f>D241*$B$9+$B$10</f>
        <v>-1.1098345915336045E-3</v>
      </c>
      <c r="H241" s="57">
        <f>G241-F241</f>
        <v>4.097615408466395E-3</v>
      </c>
      <c r="J241" s="61">
        <v>2.1672199999999999</v>
      </c>
      <c r="K241" s="57">
        <v>3.22413E-3</v>
      </c>
    </row>
    <row r="242" spans="1:11" x14ac:dyDescent="0.25">
      <c r="A242" s="55">
        <v>24</v>
      </c>
      <c r="B242" s="57" t="s">
        <v>135</v>
      </c>
      <c r="C242" s="58">
        <v>1000.44</v>
      </c>
      <c r="D242" s="57">
        <v>0.230432</v>
      </c>
      <c r="E242" s="57">
        <v>7.1586499999999999E-3</v>
      </c>
      <c r="F242" s="58">
        <v>-5.6846399999999997E-4</v>
      </c>
      <c r="G242" s="58">
        <f>D242*$B$9+$B$10</f>
        <v>-1.2725270414023094E-3</v>
      </c>
      <c r="H242" s="57">
        <f>G242-F242</f>
        <v>-7.0406304140230942E-4</v>
      </c>
      <c r="J242" s="61">
        <v>2.5065400000000002</v>
      </c>
      <c r="K242" s="57">
        <v>5.43594E-4</v>
      </c>
    </row>
    <row r="243" spans="1:11" x14ac:dyDescent="0.25">
      <c r="A243" s="55">
        <v>24</v>
      </c>
      <c r="B243" s="57" t="s">
        <v>135</v>
      </c>
      <c r="C243" s="58">
        <v>750.80100000000004</v>
      </c>
      <c r="D243" s="57">
        <v>0.26536500000000002</v>
      </c>
      <c r="E243" s="57">
        <v>5.9721100000000001E-3</v>
      </c>
      <c r="F243" s="58">
        <v>3.6516800000000002E-4</v>
      </c>
      <c r="G243" s="58">
        <f>D243*$B$9+$B$10</f>
        <v>-1.2381577805048579E-3</v>
      </c>
      <c r="H243" s="57">
        <f>G243-F243</f>
        <v>-1.6033257805048579E-3</v>
      </c>
      <c r="J243" s="61">
        <v>2.8507500000000001</v>
      </c>
      <c r="K243" s="57">
        <v>2.7468200000000001E-3</v>
      </c>
    </row>
    <row r="244" spans="1:11" x14ac:dyDescent="0.25">
      <c r="A244" s="55">
        <v>24</v>
      </c>
      <c r="B244" s="57" t="s">
        <v>135</v>
      </c>
      <c r="C244" s="58">
        <v>500.14600000000002</v>
      </c>
      <c r="D244" s="57">
        <v>0.762826</v>
      </c>
      <c r="E244" s="57">
        <v>5.7491599999999997E-3</v>
      </c>
      <c r="F244" s="58">
        <v>-8.1743000000000007E-3</v>
      </c>
      <c r="G244" s="58">
        <f>D244*$B$9+$B$10</f>
        <v>-7.4872466868202304E-4</v>
      </c>
      <c r="H244" s="57">
        <f>G244-F244</f>
        <v>7.4255753313179776E-3</v>
      </c>
      <c r="J244" s="61">
        <v>2.92334</v>
      </c>
      <c r="K244" s="57">
        <v>-2.16639E-2</v>
      </c>
    </row>
    <row r="245" spans="1:11" x14ac:dyDescent="0.25">
      <c r="A245" s="55">
        <v>24</v>
      </c>
      <c r="B245" s="57" t="s">
        <v>135</v>
      </c>
      <c r="C245" s="58">
        <v>400.08300000000003</v>
      </c>
      <c r="D245" s="57">
        <v>1.19295</v>
      </c>
      <c r="E245" s="57">
        <v>4.5434500000000001E-3</v>
      </c>
      <c r="F245" s="58">
        <v>-2.05398E-3</v>
      </c>
      <c r="G245" s="58">
        <f>D245*$B$9+$B$10</f>
        <v>-3.2554189095736728E-4</v>
      </c>
      <c r="H245" s="57">
        <f>G245-F245</f>
        <v>1.7284381090426327E-3</v>
      </c>
      <c r="J245" s="61">
        <v>3.3365399999999998</v>
      </c>
      <c r="K245" s="57">
        <v>4.1539399999999997E-2</v>
      </c>
    </row>
    <row r="246" spans="1:11" x14ac:dyDescent="0.25">
      <c r="A246" s="55">
        <v>24</v>
      </c>
      <c r="B246" s="57" t="s">
        <v>135</v>
      </c>
      <c r="C246" s="58">
        <v>299.94</v>
      </c>
      <c r="D246" s="57">
        <v>1.7082200000000001</v>
      </c>
      <c r="E246" s="57">
        <v>4.9947200000000002E-3</v>
      </c>
      <c r="F246" s="58">
        <v>-4.7801700000000003E-3</v>
      </c>
      <c r="G246" s="58">
        <f>D246*$B$9+$B$10</f>
        <v>1.8141282414382105E-4</v>
      </c>
      <c r="H246" s="57">
        <f>G246-F246</f>
        <v>4.9615828241438217E-3</v>
      </c>
      <c r="J246" s="61">
        <v>3.89228</v>
      </c>
      <c r="K246" s="57">
        <v>3.2278099999999997E-2</v>
      </c>
    </row>
    <row r="247" spans="1:11" x14ac:dyDescent="0.25">
      <c r="A247" s="55">
        <v>24</v>
      </c>
      <c r="B247" s="57" t="s">
        <v>135</v>
      </c>
      <c r="C247" s="58">
        <v>249.85</v>
      </c>
      <c r="D247" s="57">
        <v>1.98706</v>
      </c>
      <c r="E247" s="57">
        <v>5.4958999999999997E-3</v>
      </c>
      <c r="F247" s="58">
        <v>-1.39419E-2</v>
      </c>
      <c r="G247" s="58">
        <f>D247*$B$9+$B$10</f>
        <v>4.5575298126303092E-4</v>
      </c>
      <c r="H247" s="57">
        <f>G247-F247</f>
        <v>1.4397652981263031E-2</v>
      </c>
      <c r="J247" s="61">
        <v>4.94902</v>
      </c>
      <c r="K247" s="57">
        <v>2.6020999999999999E-2</v>
      </c>
    </row>
    <row r="248" spans="1:11" x14ac:dyDescent="0.25">
      <c r="A248" s="55">
        <v>24</v>
      </c>
      <c r="B248" s="57" t="s">
        <v>135</v>
      </c>
      <c r="C248" s="58">
        <v>200.45400000000001</v>
      </c>
      <c r="D248" s="57">
        <v>2.3009400000000002</v>
      </c>
      <c r="E248" s="57">
        <v>5.9421099999999996E-3</v>
      </c>
      <c r="F248" s="58">
        <v>3.9379599999999999E-3</v>
      </c>
      <c r="G248" s="58">
        <f>D248*$B$9+$B$10</f>
        <v>7.6456767254325466E-4</v>
      </c>
      <c r="H248" s="57">
        <f>G248-F248</f>
        <v>-3.1733923274567455E-3</v>
      </c>
      <c r="J248" s="61">
        <v>6.0856399999999997</v>
      </c>
      <c r="K248" s="57">
        <v>4.96435E-2</v>
      </c>
    </row>
    <row r="249" spans="1:11" x14ac:dyDescent="0.25">
      <c r="A249" s="55">
        <v>24</v>
      </c>
      <c r="B249" s="57" t="s">
        <v>135</v>
      </c>
      <c r="C249" s="58">
        <v>175.48</v>
      </c>
      <c r="D249" s="57">
        <v>2.4552700000000001</v>
      </c>
      <c r="E249" s="57">
        <v>4.9087599999999999E-3</v>
      </c>
      <c r="F249" s="58">
        <v>-1.77345E-2</v>
      </c>
      <c r="G249" s="58">
        <f>D249*$B$9+$B$10</f>
        <v>9.1640713764226385E-4</v>
      </c>
      <c r="H249" s="57">
        <f>G249-F249</f>
        <v>1.8650907137642263E-2</v>
      </c>
      <c r="J249" s="61">
        <v>6.3704200000000002</v>
      </c>
      <c r="K249" s="57">
        <v>5.7418799999999999E-2</v>
      </c>
    </row>
    <row r="250" spans="1:11" x14ac:dyDescent="0.25">
      <c r="A250" s="55">
        <v>24</v>
      </c>
      <c r="B250" s="57" t="s">
        <v>135</v>
      </c>
      <c r="C250" s="58">
        <v>150.04900000000001</v>
      </c>
      <c r="D250" s="57">
        <v>3.1083400000000001</v>
      </c>
      <c r="E250" s="57">
        <v>5.2758900000000001E-3</v>
      </c>
      <c r="F250" s="58">
        <v>1.6344299999999999E-2</v>
      </c>
      <c r="G250" s="58">
        <f>D250*$B$9+$B$10</f>
        <v>1.5589380744154759E-3</v>
      </c>
      <c r="H250" s="57">
        <f>G250-F250</f>
        <v>-1.4785361925584523E-2</v>
      </c>
      <c r="J250" s="61">
        <v>6.8397600000000001</v>
      </c>
      <c r="K250" s="57">
        <v>-8.2407000000000001E-3</v>
      </c>
    </row>
    <row r="251" spans="1:11" x14ac:dyDescent="0.25">
      <c r="A251" s="55">
        <v>24</v>
      </c>
      <c r="B251" s="57" t="s">
        <v>135</v>
      </c>
      <c r="C251" s="58">
        <v>125.16</v>
      </c>
      <c r="D251" s="57">
        <v>3.5464600000000002</v>
      </c>
      <c r="E251" s="57">
        <v>1.2537299999999999E-2</v>
      </c>
      <c r="F251" s="58">
        <v>-2.3539299999999999E-2</v>
      </c>
      <c r="G251" s="58">
        <f>D251*$B$9+$B$10</f>
        <v>1.9899878149013039E-3</v>
      </c>
      <c r="H251" s="57">
        <f>G251-F251</f>
        <v>2.5529287814901304E-2</v>
      </c>
      <c r="J251" s="61">
        <v>6.2819500000000001</v>
      </c>
      <c r="K251" s="57">
        <v>-2.0499200000000002E-3</v>
      </c>
    </row>
    <row r="252" spans="1:11" x14ac:dyDescent="0.25">
      <c r="A252" s="55">
        <v>24</v>
      </c>
      <c r="B252" s="57" t="s">
        <v>135</v>
      </c>
      <c r="C252" s="58">
        <v>100.136</v>
      </c>
      <c r="D252" s="57">
        <v>5.7139899999999999</v>
      </c>
      <c r="E252" s="57">
        <v>5.0579800000000001E-3</v>
      </c>
      <c r="F252" s="58">
        <v>4.7991800000000001E-2</v>
      </c>
      <c r="G252" s="58">
        <f>D252*$B$9+$B$10</f>
        <v>4.1225388146165559E-3</v>
      </c>
      <c r="H252" s="57">
        <f>G252-F252</f>
        <v>-4.3869261185383444E-2</v>
      </c>
      <c r="J252" s="61">
        <v>5.6368799999999997</v>
      </c>
      <c r="K252" s="57">
        <v>-6.81205E-2</v>
      </c>
    </row>
    <row r="253" spans="1:11" x14ac:dyDescent="0.25">
      <c r="A253" s="55">
        <v>24</v>
      </c>
      <c r="B253" s="57" t="s">
        <v>135</v>
      </c>
      <c r="C253" s="58">
        <v>75.089500000000001</v>
      </c>
      <c r="D253" s="57">
        <v>6.3229600000000001</v>
      </c>
      <c r="E253" s="57">
        <v>5.3707E-3</v>
      </c>
      <c r="F253" s="58">
        <v>-2.10371E-2</v>
      </c>
      <c r="G253" s="58">
        <f>D253*$B$9+$B$10</f>
        <v>4.721681425005615E-3</v>
      </c>
      <c r="H253" s="57">
        <f>G253-F253</f>
        <v>2.5758781425005615E-2</v>
      </c>
      <c r="J253" s="61">
        <v>5.6296999999999997</v>
      </c>
      <c r="K253" s="57">
        <v>-1.8298600000000002E-2</v>
      </c>
    </row>
    <row r="254" spans="1:11" x14ac:dyDescent="0.25">
      <c r="A254" s="55">
        <v>24</v>
      </c>
      <c r="B254" s="57" t="s">
        <v>135</v>
      </c>
      <c r="C254" s="58">
        <v>50.249200000000002</v>
      </c>
      <c r="D254" s="57">
        <v>6.6431899999999997</v>
      </c>
      <c r="E254" s="57">
        <v>9.9554199999999995E-3</v>
      </c>
      <c r="F254" s="58">
        <v>3.1867000000000002E-3</v>
      </c>
      <c r="G254" s="58">
        <f>D254*$B$9+$B$10</f>
        <v>5.0367436417402458E-3</v>
      </c>
      <c r="H254" s="57">
        <f>G254-F254</f>
        <v>1.8500436417402456E-3</v>
      </c>
      <c r="J254" s="61">
        <v>2.7966299999999999</v>
      </c>
      <c r="K254" s="57">
        <v>-7.7373499999999998E-2</v>
      </c>
    </row>
    <row r="255" spans="1:11" x14ac:dyDescent="0.25">
      <c r="A255" s="55">
        <v>24</v>
      </c>
      <c r="B255" s="57" t="s">
        <v>138</v>
      </c>
      <c r="C255" s="58">
        <v>30.1981</v>
      </c>
      <c r="D255" s="57">
        <v>6.3855000000000004</v>
      </c>
      <c r="E255" s="57">
        <v>8.9191400000000007E-3</v>
      </c>
      <c r="F255" s="58">
        <v>-0.10449799999999999</v>
      </c>
      <c r="G255" s="58">
        <f>D255*$B$9+$B$10</f>
        <v>4.7832121717644571E-3</v>
      </c>
      <c r="H255" s="57">
        <f>G255-F255</f>
        <v>0.10928121217176445</v>
      </c>
      <c r="J255" s="61">
        <v>2.8539500000000002</v>
      </c>
      <c r="K255" s="57">
        <v>-4.0049800000000003E-2</v>
      </c>
    </row>
    <row r="256" spans="1:11" x14ac:dyDescent="0.25">
      <c r="A256" s="55">
        <v>24</v>
      </c>
      <c r="B256" s="57" t="s">
        <v>135</v>
      </c>
      <c r="C256" s="58">
        <v>19.9512</v>
      </c>
      <c r="D256" s="57">
        <v>5.8043899999999997</v>
      </c>
      <c r="E256" s="57">
        <v>7.5142200000000003E-3</v>
      </c>
      <c r="F256" s="58">
        <v>-4.9610099999999997E-2</v>
      </c>
      <c r="G256" s="58">
        <f>D256*$B$9+$B$10</f>
        <v>4.2114799643926878E-3</v>
      </c>
      <c r="H256" s="57">
        <f>G256-F256</f>
        <v>5.3821579964392685E-2</v>
      </c>
      <c r="J256" s="61">
        <v>5.3785600000000002</v>
      </c>
      <c r="K256" s="57">
        <v>-3.3443899999999999E-2</v>
      </c>
    </row>
    <row r="257" spans="1:11" x14ac:dyDescent="0.25">
      <c r="A257" s="55">
        <v>24</v>
      </c>
      <c r="B257" s="57" t="s">
        <v>135</v>
      </c>
      <c r="C257" s="58">
        <v>9.9690200000000004</v>
      </c>
      <c r="D257" s="57">
        <v>5.7186899999999996</v>
      </c>
      <c r="E257" s="57">
        <v>7.5453300000000003E-3</v>
      </c>
      <c r="F257" s="58">
        <v>-2.23112E-2</v>
      </c>
      <c r="G257" s="58">
        <f>D257*$B$9+$B$10</f>
        <v>4.1271629673150937E-3</v>
      </c>
      <c r="H257" s="57">
        <f>G257-F257</f>
        <v>2.6438362967315093E-2</v>
      </c>
      <c r="J257" s="61">
        <v>6.3666</v>
      </c>
      <c r="K257" s="57">
        <v>3.2597500000000001E-2</v>
      </c>
    </row>
    <row r="258" spans="1:11" ht="15.75" thickBot="1" x14ac:dyDescent="0.3">
      <c r="A258" s="55">
        <v>24</v>
      </c>
      <c r="B258" s="57" t="s">
        <v>135</v>
      </c>
      <c r="C258" s="58">
        <v>5.0501899999999997</v>
      </c>
      <c r="D258" s="57">
        <v>5.7107599999999996</v>
      </c>
      <c r="E258" s="57">
        <v>7.0042799999999999E-3</v>
      </c>
      <c r="F258" s="58">
        <v>-3.1244299999999999E-2</v>
      </c>
      <c r="G258" s="58">
        <f>D258*$B$9+$B$10</f>
        <v>4.1193609394641565E-3</v>
      </c>
      <c r="H258" s="57">
        <f>G258-F258</f>
        <v>3.5363660939464157E-2</v>
      </c>
      <c r="J258" s="61">
        <v>6.7506300000000001</v>
      </c>
      <c r="K258" s="57">
        <v>1.8631000000000002E-2</v>
      </c>
    </row>
    <row r="259" spans="1:11" ht="15.75" thickTop="1" x14ac:dyDescent="0.25">
      <c r="A259" s="56">
        <v>25</v>
      </c>
      <c r="B259" s="57" t="s">
        <v>135</v>
      </c>
      <c r="C259" s="59">
        <v>969.15899999999999</v>
      </c>
      <c r="D259" s="60">
        <v>0.21717800000000001</v>
      </c>
      <c r="E259" s="60">
        <v>7.3113300000000004E-3</v>
      </c>
      <c r="F259" s="59">
        <v>-1.2821600000000001E-2</v>
      </c>
      <c r="G259" s="59">
        <f>D259*$B$9+$B$10</f>
        <v>-1.2855671520121861E-3</v>
      </c>
      <c r="H259" s="60">
        <f>G259-F259</f>
        <v>1.1536032847987815E-2</v>
      </c>
      <c r="J259" s="61">
        <v>5.8021500000000001</v>
      </c>
      <c r="K259" s="57">
        <v>-8.5846400000000003E-2</v>
      </c>
    </row>
    <row r="260" spans="1:11" x14ac:dyDescent="0.25">
      <c r="A260" s="55">
        <v>25</v>
      </c>
      <c r="B260" s="57" t="s">
        <v>135</v>
      </c>
      <c r="C260" s="58">
        <v>750.54700000000003</v>
      </c>
      <c r="D260" s="57">
        <v>0.26348100000000002</v>
      </c>
      <c r="E260" s="57">
        <v>7.4095000000000003E-3</v>
      </c>
      <c r="F260" s="58">
        <v>-1.7518700000000002E-2</v>
      </c>
      <c r="G260" s="58">
        <f>D260*$B$9+$B$10</f>
        <v>-1.2400113770333781E-3</v>
      </c>
      <c r="H260" s="57">
        <f>G260-F260</f>
        <v>1.6278688622966622E-2</v>
      </c>
      <c r="J260" s="61">
        <v>2.22363</v>
      </c>
      <c r="K260" s="57">
        <v>6.6266099999999998E-3</v>
      </c>
    </row>
    <row r="261" spans="1:11" x14ac:dyDescent="0.25">
      <c r="A261" s="55">
        <v>25</v>
      </c>
      <c r="B261" s="57" t="s">
        <v>135</v>
      </c>
      <c r="C261" s="58">
        <v>500.053</v>
      </c>
      <c r="D261" s="57">
        <v>0.91620299999999999</v>
      </c>
      <c r="E261" s="57">
        <v>6.7537099999999996E-3</v>
      </c>
      <c r="F261" s="58">
        <v>-2.9796699999999999E-2</v>
      </c>
      <c r="G261" s="58">
        <f>D261*$B$9+$B$10</f>
        <v>-5.9782282433231337E-4</v>
      </c>
      <c r="H261" s="57">
        <f>G261-F261</f>
        <v>2.9198877175667687E-2</v>
      </c>
      <c r="J261" s="61">
        <v>2.9507300000000001</v>
      </c>
      <c r="K261" s="57">
        <v>7.3730199999999996E-2</v>
      </c>
    </row>
    <row r="262" spans="1:11" x14ac:dyDescent="0.25">
      <c r="A262" s="55">
        <v>25</v>
      </c>
      <c r="B262" s="57" t="s">
        <v>135</v>
      </c>
      <c r="C262" s="58">
        <v>400.04199999999997</v>
      </c>
      <c r="D262" s="57">
        <v>1.2935700000000001</v>
      </c>
      <c r="E262" s="57">
        <v>6.04048E-3</v>
      </c>
      <c r="F262" s="58">
        <v>-1.24273E-2</v>
      </c>
      <c r="G262" s="58">
        <f>D262*$B$9+$B$10</f>
        <v>-2.2654566871760633E-4</v>
      </c>
      <c r="H262" s="57">
        <f>G262-F262</f>
        <v>1.2200754331282395E-2</v>
      </c>
      <c r="J262" s="61">
        <v>5.3054300000000003</v>
      </c>
      <c r="K262" s="57">
        <v>1.3427700000000001E-2</v>
      </c>
    </row>
    <row r="263" spans="1:11" x14ac:dyDescent="0.25">
      <c r="A263" s="55">
        <v>25</v>
      </c>
      <c r="B263" s="57" t="s">
        <v>135</v>
      </c>
      <c r="C263" s="58">
        <v>300.20100000000002</v>
      </c>
      <c r="D263" s="57">
        <v>2.1672199999999999</v>
      </c>
      <c r="E263" s="57">
        <v>5.98746E-3</v>
      </c>
      <c r="F263" s="58">
        <v>3.22413E-3</v>
      </c>
      <c r="G263" s="58">
        <f>D263*$B$9+$B$10</f>
        <v>6.3300560895847226E-4</v>
      </c>
      <c r="H263" s="57">
        <f>G263-F263</f>
        <v>-2.5911243910415275E-3</v>
      </c>
      <c r="J263" s="61">
        <v>6.1038800000000002</v>
      </c>
      <c r="K263" s="57">
        <v>-7.5120400000000004E-2</v>
      </c>
    </row>
    <row r="264" spans="1:11" x14ac:dyDescent="0.25">
      <c r="A264" s="55">
        <v>25</v>
      </c>
      <c r="B264" s="57" t="s">
        <v>135</v>
      </c>
      <c r="C264" s="58">
        <v>250.24600000000001</v>
      </c>
      <c r="D264" s="57">
        <v>2.5065400000000002</v>
      </c>
      <c r="E264" s="57">
        <v>4.9386899999999999E-3</v>
      </c>
      <c r="F264" s="58">
        <v>5.43594E-4</v>
      </c>
      <c r="G264" s="58">
        <f>D264*$B$9+$B$10</f>
        <v>9.6684975654737757E-4</v>
      </c>
      <c r="H264" s="57">
        <f>G264-F264</f>
        <v>4.2325575654737757E-4</v>
      </c>
      <c r="J264" s="61">
        <v>6.2136300000000002</v>
      </c>
      <c r="K264" s="57">
        <v>7.6293899999999998E-3</v>
      </c>
    </row>
    <row r="265" spans="1:11" x14ac:dyDescent="0.25">
      <c r="A265" s="55">
        <v>25</v>
      </c>
      <c r="B265" s="57" t="s">
        <v>135</v>
      </c>
      <c r="C265" s="58">
        <v>200.42099999999999</v>
      </c>
      <c r="D265" s="57">
        <v>2.8507500000000001</v>
      </c>
      <c r="E265" s="57">
        <v>6.4632200000000004E-3</v>
      </c>
      <c r="F265" s="58">
        <v>2.7468200000000001E-3</v>
      </c>
      <c r="G265" s="58">
        <f>D265*$B$9+$B$10</f>
        <v>1.3055049906673143E-3</v>
      </c>
      <c r="H265" s="57">
        <f>G265-F265</f>
        <v>-1.4413150093326858E-3</v>
      </c>
      <c r="J265" s="61">
        <v>0.25373000000000001</v>
      </c>
      <c r="K265" s="57">
        <v>-6.2696899999999996E-3</v>
      </c>
    </row>
    <row r="266" spans="1:11" x14ac:dyDescent="0.25">
      <c r="A266" s="55">
        <v>25</v>
      </c>
      <c r="B266" s="57" t="s">
        <v>135</v>
      </c>
      <c r="C266" s="58">
        <v>175.40299999999999</v>
      </c>
      <c r="D266" s="57">
        <v>2.92334</v>
      </c>
      <c r="E266" s="57">
        <v>4.7556100000000004E-3</v>
      </c>
      <c r="F266" s="58">
        <v>-2.16639E-2</v>
      </c>
      <c r="G266" s="58">
        <f>D266*$B$9+$B$10</f>
        <v>1.3769235533028165E-3</v>
      </c>
      <c r="H266" s="57">
        <f>G266-F266</f>
        <v>2.3040823553302815E-2</v>
      </c>
      <c r="J266" s="61">
        <v>0.267183</v>
      </c>
      <c r="K266" s="57">
        <v>-8.8174299999999994E-3</v>
      </c>
    </row>
    <row r="267" spans="1:11" x14ac:dyDescent="0.25">
      <c r="A267" s="55">
        <v>25</v>
      </c>
      <c r="B267" s="57" t="s">
        <v>135</v>
      </c>
      <c r="C267" s="58">
        <v>149.958</v>
      </c>
      <c r="D267" s="57">
        <v>3.3365399999999998</v>
      </c>
      <c r="E267" s="57">
        <v>4.6965599999999998E-3</v>
      </c>
      <c r="F267" s="58">
        <v>4.1539399999999997E-2</v>
      </c>
      <c r="G267" s="58">
        <f>D267*$B$9+$B$10</f>
        <v>1.7834554458636312E-3</v>
      </c>
      <c r="H267" s="57">
        <f>G267-F267</f>
        <v>-3.9755944554136363E-2</v>
      </c>
      <c r="J267" s="61">
        <v>0.78407099999999996</v>
      </c>
      <c r="K267" s="57">
        <v>-4.1929399999999999E-2</v>
      </c>
    </row>
    <row r="268" spans="1:11" x14ac:dyDescent="0.25">
      <c r="A268" s="55">
        <v>25</v>
      </c>
      <c r="B268" s="57" t="s">
        <v>135</v>
      </c>
      <c r="C268" s="58">
        <v>124.559</v>
      </c>
      <c r="D268" s="57">
        <v>3.89228</v>
      </c>
      <c r="E268" s="57">
        <v>5.5046799999999996E-3</v>
      </c>
      <c r="F268" s="58">
        <v>3.2278099999999997E-2</v>
      </c>
      <c r="G268" s="58">
        <f>D268*$B$9+$B$10</f>
        <v>2.3302270672860585E-3</v>
      </c>
      <c r="H268" s="57">
        <f>G268-F268</f>
        <v>-2.9947872932713938E-2</v>
      </c>
      <c r="J268" s="61">
        <v>1.2400500000000001</v>
      </c>
      <c r="K268" s="57">
        <v>-9.5438999999999995E-4</v>
      </c>
    </row>
    <row r="269" spans="1:11" x14ac:dyDescent="0.25">
      <c r="A269" s="55">
        <v>25</v>
      </c>
      <c r="B269" s="57" t="s">
        <v>135</v>
      </c>
      <c r="C269" s="58">
        <v>99.228099999999998</v>
      </c>
      <c r="D269" s="57">
        <v>4.94902</v>
      </c>
      <c r="E269" s="57">
        <v>1.22992E-2</v>
      </c>
      <c r="F269" s="58">
        <v>2.6020999999999999E-2</v>
      </c>
      <c r="G269" s="58">
        <f>D269*$B$9+$B$10</f>
        <v>3.3699136891270926E-3</v>
      </c>
      <c r="H269" s="57">
        <f>G269-F269</f>
        <v>-2.2651086310872905E-2</v>
      </c>
      <c r="J269" s="61">
        <v>1.7742199999999999</v>
      </c>
      <c r="K269" s="57">
        <v>-3.78013E-3</v>
      </c>
    </row>
    <row r="270" spans="1:11" x14ac:dyDescent="0.25">
      <c r="A270" s="55">
        <v>25</v>
      </c>
      <c r="B270" s="57" t="s">
        <v>135</v>
      </c>
      <c r="C270" s="58">
        <v>74.706000000000003</v>
      </c>
      <c r="D270" s="57">
        <v>6.0856399999999997</v>
      </c>
      <c r="E270" s="57">
        <v>1.1961599999999999E-2</v>
      </c>
      <c r="F270" s="58">
        <v>4.96435E-2</v>
      </c>
      <c r="G270" s="58">
        <f>D270*$B$9+$B$10</f>
        <v>4.4881912295977435E-3</v>
      </c>
      <c r="H270" s="57">
        <f>G270-F270</f>
        <v>-4.5155308770402254E-2</v>
      </c>
      <c r="J270" s="61">
        <v>2.2058300000000002</v>
      </c>
      <c r="K270" s="57">
        <v>-4.1742300000000001E-3</v>
      </c>
    </row>
    <row r="271" spans="1:11" x14ac:dyDescent="0.25">
      <c r="A271" s="55">
        <v>25</v>
      </c>
      <c r="B271" s="57" t="s">
        <v>135</v>
      </c>
      <c r="C271" s="58">
        <v>49.3416</v>
      </c>
      <c r="D271" s="57">
        <v>6.3704200000000002</v>
      </c>
      <c r="E271" s="57">
        <v>5.4477600000000003E-3</v>
      </c>
      <c r="F271" s="58">
        <v>5.7418799999999999E-2</v>
      </c>
      <c r="G271" s="58">
        <f>D271*$B$9+$B$10</f>
        <v>4.7683755286380847E-3</v>
      </c>
      <c r="H271" s="57">
        <f>G271-F271</f>
        <v>-5.2650424471361916E-2</v>
      </c>
      <c r="J271" s="61">
        <v>2.6420599999999999</v>
      </c>
      <c r="K271" s="57">
        <v>-9.3769999999999997E-4</v>
      </c>
    </row>
    <row r="272" spans="1:11" x14ac:dyDescent="0.25">
      <c r="A272" s="55">
        <v>25</v>
      </c>
      <c r="B272" s="57" t="s">
        <v>135</v>
      </c>
      <c r="C272" s="58">
        <v>29.7956</v>
      </c>
      <c r="D272" s="57">
        <v>6.8397600000000001</v>
      </c>
      <c r="E272" s="57">
        <v>3.6588099999999998E-2</v>
      </c>
      <c r="F272" s="58">
        <v>-8.2407000000000001E-3</v>
      </c>
      <c r="G272" s="58">
        <f>D272*$B$9+$B$10</f>
        <v>5.2301414493895184E-3</v>
      </c>
      <c r="H272" s="57">
        <f>G272-F272</f>
        <v>1.3470841449389519E-2</v>
      </c>
      <c r="J272" s="61">
        <v>2.7561499999999999</v>
      </c>
      <c r="K272" s="57">
        <v>5.15366E-3</v>
      </c>
    </row>
    <row r="273" spans="1:11" x14ac:dyDescent="0.25">
      <c r="A273" s="55">
        <v>25</v>
      </c>
      <c r="B273" s="57" t="s">
        <v>135</v>
      </c>
      <c r="C273" s="58">
        <v>20.3172</v>
      </c>
      <c r="D273" s="57">
        <v>6.2819500000000001</v>
      </c>
      <c r="E273" s="57">
        <v>7.9962100000000001E-3</v>
      </c>
      <c r="F273" s="58">
        <v>-2.0499200000000002E-3</v>
      </c>
      <c r="G273" s="58">
        <f>D273*$B$9+$B$10</f>
        <v>4.6813332330551821E-3</v>
      </c>
      <c r="H273" s="57">
        <f>G273-F273</f>
        <v>6.7312532330551823E-3</v>
      </c>
      <c r="J273" s="61">
        <v>3.4044300000000001</v>
      </c>
      <c r="K273" s="57">
        <v>6.9427299999999997E-2</v>
      </c>
    </row>
    <row r="274" spans="1:11" x14ac:dyDescent="0.25">
      <c r="A274" s="55">
        <v>25</v>
      </c>
      <c r="B274" s="57" t="s">
        <v>135</v>
      </c>
      <c r="C274" s="58">
        <v>10.720499999999999</v>
      </c>
      <c r="D274" s="57">
        <v>5.6368799999999997</v>
      </c>
      <c r="E274" s="57">
        <v>7.0330799999999997E-3</v>
      </c>
      <c r="F274" s="58">
        <v>-6.81205E-2</v>
      </c>
      <c r="G274" s="58">
        <f>D274*$B$9+$B$10</f>
        <v>4.0466731944922467E-3</v>
      </c>
      <c r="H274" s="57">
        <f>G274-F274</f>
        <v>7.2167173194492243E-2</v>
      </c>
      <c r="J274" s="61">
        <v>3.7976000000000001</v>
      </c>
      <c r="K274" s="57">
        <v>2.1601700000000001E-2</v>
      </c>
    </row>
    <row r="275" spans="1:11" ht="15.75" thickBot="1" x14ac:dyDescent="0.3">
      <c r="A275" s="55">
        <v>25</v>
      </c>
      <c r="B275" s="57" t="s">
        <v>135</v>
      </c>
      <c r="C275" s="58">
        <v>4.9208999999999996</v>
      </c>
      <c r="D275" s="57">
        <v>5.6296999999999997</v>
      </c>
      <c r="E275" s="57">
        <v>7.3514399999999999E-3</v>
      </c>
      <c r="F275" s="58">
        <v>-1.8298600000000002E-2</v>
      </c>
      <c r="G275" s="58">
        <f>D275*$B$9+$B$10</f>
        <v>4.039609063348523E-3</v>
      </c>
      <c r="H275" s="57">
        <f>G275-F275</f>
        <v>2.2338209063348526E-2</v>
      </c>
      <c r="J275" s="61">
        <v>4.30762</v>
      </c>
      <c r="K275" s="57">
        <v>1.6622499999999998E-2</v>
      </c>
    </row>
    <row r="276" spans="1:11" ht="15.75" thickTop="1" x14ac:dyDescent="0.25">
      <c r="A276" s="56">
        <v>26</v>
      </c>
      <c r="B276" s="57" t="s">
        <v>135</v>
      </c>
      <c r="C276" s="59">
        <v>138.61500000000001</v>
      </c>
      <c r="D276" s="60">
        <v>2.7966299999999999</v>
      </c>
      <c r="E276" s="60">
        <v>5.34105E-3</v>
      </c>
      <c r="F276" s="59">
        <v>-7.7373499999999998E-2</v>
      </c>
      <c r="G276" s="59">
        <f>D276*$B$9+$B$10</f>
        <v>1.2522583642747894E-3</v>
      </c>
      <c r="H276" s="60">
        <f>G276-F276</f>
        <v>7.8625758364274781E-2</v>
      </c>
      <c r="J276" s="61">
        <v>6.0401199999999999</v>
      </c>
      <c r="K276" s="57">
        <v>1.1243799999999999E-3</v>
      </c>
    </row>
    <row r="277" spans="1:11" x14ac:dyDescent="0.25">
      <c r="A277" s="55">
        <v>26</v>
      </c>
      <c r="B277" s="57" t="s">
        <v>135</v>
      </c>
      <c r="C277" s="58">
        <v>124.65300000000001</v>
      </c>
      <c r="D277" s="57">
        <v>2.8539500000000002</v>
      </c>
      <c r="E277" s="57">
        <v>4.8474299999999998E-3</v>
      </c>
      <c r="F277" s="58">
        <v>-4.0049800000000003E-2</v>
      </c>
      <c r="G277" s="58">
        <f>D277*$B$9+$B$10</f>
        <v>1.3086533499514256E-3</v>
      </c>
      <c r="H277" s="57">
        <f>G277-F277</f>
        <v>4.1358453349951432E-2</v>
      </c>
      <c r="J277" s="61">
        <v>5.70967</v>
      </c>
      <c r="K277" s="57">
        <v>-3.8331999999999998E-2</v>
      </c>
    </row>
    <row r="278" spans="1:11" x14ac:dyDescent="0.25">
      <c r="A278" s="55">
        <v>26</v>
      </c>
      <c r="B278" s="57" t="s">
        <v>138</v>
      </c>
      <c r="C278" s="58">
        <v>100.562</v>
      </c>
      <c r="D278" s="57">
        <v>4.3818400000000004</v>
      </c>
      <c r="E278" s="57">
        <v>2.9939400000000001E-2</v>
      </c>
      <c r="F278" s="58">
        <v>0.13184199999999999</v>
      </c>
      <c r="G278" s="58">
        <f>D278*$B$9+$B$10</f>
        <v>2.8118866832639693E-3</v>
      </c>
      <c r="H278" s="57">
        <f>G278-F278</f>
        <v>-0.12903011331673603</v>
      </c>
      <c r="J278" s="61">
        <v>5.7164400000000004</v>
      </c>
      <c r="K278" s="57">
        <v>-2.6560299999999998E-2</v>
      </c>
    </row>
    <row r="279" spans="1:11" x14ac:dyDescent="0.25">
      <c r="A279" s="55">
        <v>26</v>
      </c>
      <c r="B279" s="57" t="s">
        <v>135</v>
      </c>
      <c r="C279" s="58">
        <v>74.992599999999996</v>
      </c>
      <c r="D279" s="57">
        <v>5.3785600000000002</v>
      </c>
      <c r="E279" s="57">
        <v>4.9570999999999999E-3</v>
      </c>
      <c r="F279" s="58">
        <v>-3.3443899999999999E-2</v>
      </c>
      <c r="G279" s="58">
        <f>D279*$B$9+$B$10</f>
        <v>3.7925218912823987E-3</v>
      </c>
      <c r="H279" s="57">
        <f>G279-F279</f>
        <v>3.7236421891282401E-2</v>
      </c>
      <c r="J279" s="61">
        <v>1.54776</v>
      </c>
      <c r="K279" s="57">
        <v>-6.2365500000000004E-3</v>
      </c>
    </row>
    <row r="280" spans="1:11" x14ac:dyDescent="0.25">
      <c r="A280" s="55">
        <v>26</v>
      </c>
      <c r="B280" s="57" t="s">
        <v>135</v>
      </c>
      <c r="C280" s="58">
        <v>50.240400000000001</v>
      </c>
      <c r="D280" s="57">
        <v>6.3666</v>
      </c>
      <c r="E280" s="57">
        <v>5.8051500000000002E-3</v>
      </c>
      <c r="F280" s="58">
        <v>3.2597500000000001E-2</v>
      </c>
      <c r="G280" s="58">
        <f>D280*$B$9+$B$10</f>
        <v>4.7646171747426774E-3</v>
      </c>
      <c r="H280" s="57">
        <f>G280-F280</f>
        <v>-2.7832882825257324E-2</v>
      </c>
      <c r="J280" s="61">
        <v>0.65177200000000002</v>
      </c>
      <c r="K280" s="57">
        <v>4.7717699999999998E-3</v>
      </c>
    </row>
    <row r="281" spans="1:11" x14ac:dyDescent="0.25">
      <c r="A281" s="55">
        <v>26</v>
      </c>
      <c r="B281" s="57" t="s">
        <v>135</v>
      </c>
      <c r="C281" s="58">
        <v>30.859400000000001</v>
      </c>
      <c r="D281" s="57">
        <v>6.7506300000000001</v>
      </c>
      <c r="E281" s="57">
        <v>6.8702499999999996E-3</v>
      </c>
      <c r="F281" s="58">
        <v>1.8631000000000002E-2</v>
      </c>
      <c r="G281" s="58">
        <f>D281*$B$9+$B$10</f>
        <v>5.1424498047042688E-3</v>
      </c>
      <c r="H281" s="57">
        <f>G281-F281</f>
        <v>-1.3488550195295733E-2</v>
      </c>
      <c r="J281" s="61">
        <v>0.33811600000000003</v>
      </c>
      <c r="K281" s="57">
        <v>4.1162999999999998E-3</v>
      </c>
    </row>
    <row r="282" spans="1:11" x14ac:dyDescent="0.25">
      <c r="A282" s="55">
        <v>26</v>
      </c>
      <c r="B282" s="57" t="s">
        <v>138</v>
      </c>
      <c r="C282" s="58">
        <v>20.233000000000001</v>
      </c>
      <c r="D282" s="57">
        <v>6.5400999999999998</v>
      </c>
      <c r="E282" s="57">
        <v>4.9025699999999998E-2</v>
      </c>
      <c r="F282" s="58">
        <v>-0.18590000000000001</v>
      </c>
      <c r="G282" s="58">
        <f>D282*$B$9+$B$10</f>
        <v>4.9353172796780627E-3</v>
      </c>
      <c r="H282" s="57">
        <f>G282-F282</f>
        <v>0.19083531727967806</v>
      </c>
      <c r="J282" s="61">
        <v>0.244398</v>
      </c>
      <c r="K282" s="57">
        <v>-1.46017E-2</v>
      </c>
    </row>
    <row r="283" spans="1:11" ht="15.75" thickBot="1" x14ac:dyDescent="0.3">
      <c r="A283" s="55">
        <v>26</v>
      </c>
      <c r="B283" s="57" t="s">
        <v>135</v>
      </c>
      <c r="C283" s="58">
        <v>10.0261</v>
      </c>
      <c r="D283" s="57">
        <v>5.8021500000000001</v>
      </c>
      <c r="E283" s="57">
        <v>8.6965600000000007E-3</v>
      </c>
      <c r="F283" s="58">
        <v>-8.5846400000000003E-2</v>
      </c>
      <c r="G283" s="58">
        <f>D283*$B$9+$B$10</f>
        <v>4.2092761128938103E-3</v>
      </c>
      <c r="H283" s="57">
        <f>G283-F283</f>
        <v>9.0055676112893807E-2</v>
      </c>
      <c r="J283" s="61">
        <v>0.27984199999999998</v>
      </c>
      <c r="K283" s="57">
        <v>-3.0157699999999999E-2</v>
      </c>
    </row>
    <row r="284" spans="1:11" ht="15.75" thickTop="1" x14ac:dyDescent="0.25">
      <c r="A284" s="56">
        <v>27</v>
      </c>
      <c r="B284" s="57" t="s">
        <v>138</v>
      </c>
      <c r="C284" s="59">
        <v>91.146900000000002</v>
      </c>
      <c r="D284" s="60">
        <v>2.7850199999999998</v>
      </c>
      <c r="E284" s="60">
        <v>5.27649E-3</v>
      </c>
      <c r="F284" s="59">
        <v>0.17701600000000001</v>
      </c>
      <c r="G284" s="59">
        <f>D284*$B$9+$B$10</f>
        <v>1.2408357232471248E-3</v>
      </c>
      <c r="H284" s="60">
        <f>G284-F284</f>
        <v>-0.17577516427675288</v>
      </c>
      <c r="J284" s="61">
        <v>0.72064300000000003</v>
      </c>
      <c r="K284" s="57">
        <v>-8.3568099999999992E-3</v>
      </c>
    </row>
    <row r="285" spans="1:11" x14ac:dyDescent="0.25">
      <c r="A285" s="55">
        <v>27</v>
      </c>
      <c r="B285" s="57" t="s">
        <v>135</v>
      </c>
      <c r="C285" s="58">
        <v>75.130399999999995</v>
      </c>
      <c r="D285" s="57">
        <v>2.22363</v>
      </c>
      <c r="E285" s="57">
        <v>5.1171200000000002E-3</v>
      </c>
      <c r="F285" s="58">
        <v>6.6266099999999998E-3</v>
      </c>
      <c r="G285" s="58">
        <f>D285*$B$9+$B$10</f>
        <v>6.8850527996368901E-4</v>
      </c>
      <c r="H285" s="57">
        <f>G285-F285</f>
        <v>-5.9381047200363106E-3</v>
      </c>
      <c r="J285" s="61">
        <v>1.2216800000000001</v>
      </c>
      <c r="K285" s="57">
        <v>-5.3236500000000001E-3</v>
      </c>
    </row>
    <row r="286" spans="1:11" x14ac:dyDescent="0.25">
      <c r="A286" s="55">
        <v>27</v>
      </c>
      <c r="B286" s="57" t="s">
        <v>135</v>
      </c>
      <c r="C286" s="58">
        <v>50.199199999999998</v>
      </c>
      <c r="D286" s="57">
        <v>2.9507300000000001</v>
      </c>
      <c r="E286" s="57">
        <v>8.2813599999999998E-3</v>
      </c>
      <c r="F286" s="58">
        <v>7.3730199999999996E-2</v>
      </c>
      <c r="G286" s="58">
        <f>D286*$B$9+$B$10</f>
        <v>1.4038715410502531E-3</v>
      </c>
      <c r="H286" s="57">
        <f>G286-F286</f>
        <v>-7.2326328458949748E-2</v>
      </c>
      <c r="J286" s="61">
        <v>2.01308</v>
      </c>
      <c r="K286" s="57">
        <v>-1.91712E-3</v>
      </c>
    </row>
    <row r="287" spans="1:11" x14ac:dyDescent="0.25">
      <c r="A287" s="55">
        <v>27</v>
      </c>
      <c r="B287" s="57" t="s">
        <v>138</v>
      </c>
      <c r="C287" s="58">
        <v>29.988900000000001</v>
      </c>
      <c r="D287" s="57">
        <v>4.6659800000000002</v>
      </c>
      <c r="E287" s="57">
        <v>1.11907E-2</v>
      </c>
      <c r="F287" s="58">
        <v>0.155975</v>
      </c>
      <c r="G287" s="58">
        <f>D287*$B$9+$B$10</f>
        <v>3.0914413104474875E-3</v>
      </c>
      <c r="H287" s="57">
        <f>G287-F287</f>
        <v>-0.1528835586895525</v>
      </c>
      <c r="J287" s="61">
        <v>2.4907699999999999</v>
      </c>
      <c r="K287" s="57">
        <v>-5.2323300000000003E-3</v>
      </c>
    </row>
    <row r="288" spans="1:11" x14ac:dyDescent="0.25">
      <c r="A288" s="55">
        <v>27</v>
      </c>
      <c r="B288" s="57" t="s">
        <v>135</v>
      </c>
      <c r="C288" s="58">
        <v>20.2807</v>
      </c>
      <c r="D288" s="57">
        <v>5.3054300000000003</v>
      </c>
      <c r="E288" s="57">
        <v>5.8541299999999999E-3</v>
      </c>
      <c r="F288" s="58">
        <v>1.3427700000000001E-2</v>
      </c>
      <c r="G288" s="58">
        <f>D288*$B$9+$B$10</f>
        <v>3.7205720430177024E-3</v>
      </c>
      <c r="H288" s="57">
        <f>G288-F288</f>
        <v>-9.7071279569822984E-3</v>
      </c>
      <c r="J288" s="61">
        <v>3.0900599999999998</v>
      </c>
      <c r="K288" s="57">
        <v>-2.59378E-2</v>
      </c>
    </row>
    <row r="289" spans="1:11" x14ac:dyDescent="0.25">
      <c r="A289" s="55">
        <v>27</v>
      </c>
      <c r="B289" s="57" t="s">
        <v>135</v>
      </c>
      <c r="C289" s="58">
        <v>9.8673099999999998</v>
      </c>
      <c r="D289" s="57">
        <v>6.1038800000000002</v>
      </c>
      <c r="E289" s="57">
        <v>1.00315E-2</v>
      </c>
      <c r="F289" s="58">
        <v>-7.5120400000000004E-2</v>
      </c>
      <c r="G289" s="58">
        <f>D289*$B$9+$B$10</f>
        <v>4.5061368775171761E-3</v>
      </c>
      <c r="H289" s="57">
        <f>G289-F289</f>
        <v>7.9626536877517182E-2</v>
      </c>
      <c r="J289" s="61">
        <v>3.3039000000000001</v>
      </c>
      <c r="K289" s="57">
        <v>-3.0953899999999999E-3</v>
      </c>
    </row>
    <row r="290" spans="1:11" ht="15.75" thickBot="1" x14ac:dyDescent="0.3">
      <c r="A290" s="55">
        <v>27</v>
      </c>
      <c r="B290" s="57" t="s">
        <v>135</v>
      </c>
      <c r="C290" s="58">
        <v>4.9068500000000004</v>
      </c>
      <c r="D290" s="57">
        <v>6.2136300000000002</v>
      </c>
      <c r="E290" s="57">
        <v>1.35738E-2</v>
      </c>
      <c r="F290" s="58">
        <v>7.6293899999999998E-3</v>
      </c>
      <c r="G290" s="58">
        <f>D290*$B$9+$B$10</f>
        <v>4.6141157623394149E-3</v>
      </c>
      <c r="H290" s="57">
        <f>G290-F290</f>
        <v>-3.0152742376605849E-3</v>
      </c>
      <c r="J290" s="61">
        <v>3.35629</v>
      </c>
      <c r="K290" s="57">
        <v>-3.71361E-3</v>
      </c>
    </row>
    <row r="291" spans="1:11" ht="15.75" thickTop="1" x14ac:dyDescent="0.25">
      <c r="A291" s="56">
        <v>28</v>
      </c>
      <c r="B291" s="57" t="s">
        <v>135</v>
      </c>
      <c r="C291" s="59">
        <v>1040.4000000000001</v>
      </c>
      <c r="D291" s="60">
        <v>0.25373000000000001</v>
      </c>
      <c r="E291" s="60">
        <v>9.44446E-3</v>
      </c>
      <c r="F291" s="59">
        <v>-6.2696899999999996E-3</v>
      </c>
      <c r="G291" s="59">
        <f>D291*$B$9+$B$10</f>
        <v>-1.2496050180894297E-3</v>
      </c>
      <c r="H291" s="60">
        <f>G291-F291</f>
        <v>5.0200849819105695E-3</v>
      </c>
      <c r="J291" s="61">
        <v>3.6919499999999998</v>
      </c>
      <c r="K291" s="57">
        <v>9.9503999999999999E-3</v>
      </c>
    </row>
    <row r="292" spans="1:11" x14ac:dyDescent="0.25">
      <c r="A292" s="55">
        <v>28</v>
      </c>
      <c r="B292" s="57" t="s">
        <v>135</v>
      </c>
      <c r="C292" s="58">
        <v>749.93600000000004</v>
      </c>
      <c r="D292" s="57">
        <v>0.267183</v>
      </c>
      <c r="E292" s="57">
        <v>7.8703000000000002E-3</v>
      </c>
      <c r="F292" s="58">
        <v>-8.8174299999999994E-3</v>
      </c>
      <c r="G292" s="58">
        <f>D292*$B$9+$B$10</f>
        <v>-1.2363691188865724E-3</v>
      </c>
      <c r="H292" s="57">
        <f>G292-F292</f>
        <v>7.5810608811134267E-3</v>
      </c>
      <c r="J292" s="61">
        <v>4.306</v>
      </c>
      <c r="K292" s="57">
        <v>-4.5996200000000001E-2</v>
      </c>
    </row>
    <row r="293" spans="1:11" x14ac:dyDescent="0.25">
      <c r="A293" s="55">
        <v>28</v>
      </c>
      <c r="B293" s="57" t="s">
        <v>135</v>
      </c>
      <c r="C293" s="58">
        <v>499.98599999999999</v>
      </c>
      <c r="D293" s="57">
        <v>0.78407099999999996</v>
      </c>
      <c r="E293" s="57">
        <v>7.39363E-3</v>
      </c>
      <c r="F293" s="58">
        <v>-4.1929399999999999E-2</v>
      </c>
      <c r="G293" s="58">
        <f>D293*$B$9+$B$10</f>
        <v>-7.2782251462235584E-4</v>
      </c>
      <c r="H293" s="57">
        <f>G293-F293</f>
        <v>4.1201577485377644E-2</v>
      </c>
      <c r="J293" s="61">
        <v>5.3410200000000003</v>
      </c>
      <c r="K293" s="57">
        <v>-1.19834E-2</v>
      </c>
    </row>
    <row r="294" spans="1:11" x14ac:dyDescent="0.25">
      <c r="A294" s="55">
        <v>28</v>
      </c>
      <c r="B294" s="57" t="s">
        <v>135</v>
      </c>
      <c r="C294" s="58">
        <v>400.488</v>
      </c>
      <c r="D294" s="57">
        <v>1.2400500000000001</v>
      </c>
      <c r="E294" s="57">
        <v>4.9331000000000002E-3</v>
      </c>
      <c r="F294" s="58">
        <v>-9.5438999999999995E-4</v>
      </c>
      <c r="G294" s="58">
        <f>D294*$B$9+$B$10</f>
        <v>-2.7920197774436049E-4</v>
      </c>
      <c r="H294" s="57">
        <f>G294-F294</f>
        <v>6.7518802225563946E-4</v>
      </c>
      <c r="J294" s="61">
        <v>6.2138299999999997</v>
      </c>
      <c r="K294" s="57">
        <v>3.6825700000000003E-2</v>
      </c>
    </row>
    <row r="295" spans="1:11" x14ac:dyDescent="0.25">
      <c r="A295" s="55">
        <v>28</v>
      </c>
      <c r="B295" s="57" t="s">
        <v>135</v>
      </c>
      <c r="C295" s="58">
        <v>300.18</v>
      </c>
      <c r="D295" s="57">
        <v>1.7742199999999999</v>
      </c>
      <c r="E295" s="57">
        <v>5.7631599999999998E-3</v>
      </c>
      <c r="F295" s="58">
        <v>-3.78013E-3</v>
      </c>
      <c r="G295" s="58">
        <f>D295*$B$9+$B$10</f>
        <v>2.4634773437860725E-4</v>
      </c>
      <c r="H295" s="57">
        <f>G295-F295</f>
        <v>4.0264777343786071E-3</v>
      </c>
      <c r="J295" s="61">
        <v>5.8025599999999997</v>
      </c>
      <c r="K295" s="57">
        <v>-2.4394999999999998E-3</v>
      </c>
    </row>
    <row r="296" spans="1:11" x14ac:dyDescent="0.25">
      <c r="A296" s="55">
        <v>28</v>
      </c>
      <c r="B296" s="57" t="s">
        <v>135</v>
      </c>
      <c r="C296" s="58">
        <v>250.10599999999999</v>
      </c>
      <c r="D296" s="57">
        <v>2.2058300000000002</v>
      </c>
      <c r="E296" s="57">
        <v>5.03185E-3</v>
      </c>
      <c r="F296" s="58">
        <v>-4.1742300000000001E-3</v>
      </c>
      <c r="G296" s="58">
        <f>D296*$B$9+$B$10</f>
        <v>6.7099253144582249E-4</v>
      </c>
      <c r="H296" s="57">
        <f>G296-F296</f>
        <v>4.8452225314458228E-3</v>
      </c>
      <c r="J296" s="61">
        <v>5.7895200000000004</v>
      </c>
      <c r="K296" s="57">
        <v>-1.9475900000000001E-2</v>
      </c>
    </row>
    <row r="297" spans="1:11" x14ac:dyDescent="0.25">
      <c r="A297" s="55">
        <v>28</v>
      </c>
      <c r="B297" s="57" t="s">
        <v>135</v>
      </c>
      <c r="C297" s="58">
        <v>200.01300000000001</v>
      </c>
      <c r="D297" s="57">
        <v>2.6420599999999999</v>
      </c>
      <c r="E297" s="57">
        <v>5.9672900000000001E-3</v>
      </c>
      <c r="F297" s="58">
        <v>-9.3769999999999997E-4</v>
      </c>
      <c r="G297" s="58">
        <f>D297*$B$9+$B$10</f>
        <v>1.1001827722294719E-3</v>
      </c>
      <c r="H297" s="57">
        <f>G297-F297</f>
        <v>2.0378827722294717E-3</v>
      </c>
      <c r="J297" s="61">
        <v>0.45997500000000002</v>
      </c>
      <c r="K297" s="57">
        <v>9.7510200000000004E-4</v>
      </c>
    </row>
    <row r="298" spans="1:11" x14ac:dyDescent="0.25">
      <c r="A298" s="55">
        <v>28</v>
      </c>
      <c r="B298" s="57" t="s">
        <v>135</v>
      </c>
      <c r="C298" s="58">
        <v>175.20599999999999</v>
      </c>
      <c r="D298" s="57">
        <v>2.7561499999999999</v>
      </c>
      <c r="E298" s="57">
        <v>5.9292099999999999E-3</v>
      </c>
      <c r="F298" s="58">
        <v>5.15366E-3</v>
      </c>
      <c r="G298" s="58">
        <f>D298*$B$9+$B$10</f>
        <v>1.2124316193307869E-3</v>
      </c>
      <c r="H298" s="57">
        <f>G298-F298</f>
        <v>-3.9412283806692129E-3</v>
      </c>
      <c r="J298" s="61">
        <v>0.429618</v>
      </c>
      <c r="K298" s="57">
        <v>-2.3817399999999998E-3</v>
      </c>
    </row>
    <row r="299" spans="1:11" x14ac:dyDescent="0.25">
      <c r="A299" s="55">
        <v>28</v>
      </c>
      <c r="B299" s="57" t="s">
        <v>135</v>
      </c>
      <c r="C299" s="58">
        <v>149.96799999999999</v>
      </c>
      <c r="D299" s="57">
        <v>3.4044300000000001</v>
      </c>
      <c r="E299" s="57">
        <v>5.1981500000000003E-3</v>
      </c>
      <c r="F299" s="58">
        <v>6.9427299999999997E-2</v>
      </c>
      <c r="G299" s="58">
        <f>D299*$B$9+$B$10</f>
        <v>1.8502498558005955E-3</v>
      </c>
      <c r="H299" s="57">
        <f>G299-F299</f>
        <v>-6.7577050144199402E-2</v>
      </c>
      <c r="J299" s="61">
        <v>0.31123699999999999</v>
      </c>
      <c r="K299" s="57">
        <v>-4.7635100000000003E-3</v>
      </c>
    </row>
    <row r="300" spans="1:11" x14ac:dyDescent="0.25">
      <c r="A300" s="55">
        <v>28</v>
      </c>
      <c r="B300" s="57" t="s">
        <v>135</v>
      </c>
      <c r="C300" s="58">
        <v>125.00700000000001</v>
      </c>
      <c r="D300" s="57">
        <v>3.7976000000000001</v>
      </c>
      <c r="E300" s="57">
        <v>6.56435E-3</v>
      </c>
      <c r="F300" s="58">
        <v>2.1601700000000001E-2</v>
      </c>
      <c r="G300" s="58">
        <f>D300*$B$9+$B$10</f>
        <v>2.2370749869674291E-3</v>
      </c>
      <c r="H300" s="57">
        <f>G300-F300</f>
        <v>-1.9364625013032571E-2</v>
      </c>
      <c r="J300" s="61">
        <v>0.304091</v>
      </c>
      <c r="K300" s="57">
        <v>-4.9087100000000002E-3</v>
      </c>
    </row>
    <row r="301" spans="1:11" x14ac:dyDescent="0.25">
      <c r="A301" s="55">
        <v>28</v>
      </c>
      <c r="B301" s="57" t="s">
        <v>135</v>
      </c>
      <c r="C301" s="58">
        <v>99.919200000000004</v>
      </c>
      <c r="D301" s="57">
        <v>4.30762</v>
      </c>
      <c r="E301" s="57">
        <v>6.0685899999999996E-3</v>
      </c>
      <c r="F301" s="58">
        <v>1.6622499999999998E-2</v>
      </c>
      <c r="G301" s="58">
        <f>D301*$B$9+$B$10</f>
        <v>2.7388644251181227E-3</v>
      </c>
      <c r="H301" s="57">
        <f>G301-F301</f>
        <v>-1.3883635574881877E-2</v>
      </c>
      <c r="J301" s="61">
        <v>0.90046899999999996</v>
      </c>
      <c r="K301" s="57">
        <v>-1.1531100000000001E-2</v>
      </c>
    </row>
    <row r="302" spans="1:11" x14ac:dyDescent="0.25">
      <c r="A302" s="55">
        <v>28</v>
      </c>
      <c r="B302" s="57" t="s">
        <v>138</v>
      </c>
      <c r="C302" s="58">
        <v>75.008899999999997</v>
      </c>
      <c r="D302" s="57">
        <v>5.1013700000000002</v>
      </c>
      <c r="E302" s="57">
        <v>5.7619899999999998E-3</v>
      </c>
      <c r="F302" s="58">
        <v>0.15536900000000001</v>
      </c>
      <c r="G302" s="58">
        <f>D302*$B$9+$B$10</f>
        <v>3.5198051069190578E-3</v>
      </c>
      <c r="H302" s="57">
        <f>G302-F302</f>
        <v>-0.15184919489308096</v>
      </c>
      <c r="J302" s="61">
        <v>1.3511</v>
      </c>
      <c r="K302" s="57">
        <v>-5.9003800000000002E-3</v>
      </c>
    </row>
    <row r="303" spans="1:11" x14ac:dyDescent="0.25">
      <c r="A303" s="55">
        <v>28</v>
      </c>
      <c r="B303" s="57" t="s">
        <v>135</v>
      </c>
      <c r="C303" s="58">
        <v>50.023600000000002</v>
      </c>
      <c r="D303" s="57">
        <v>6.0401199999999999</v>
      </c>
      <c r="E303" s="57">
        <v>1.04639E-2</v>
      </c>
      <c r="F303" s="58">
        <v>1.1243799999999999E-3</v>
      </c>
      <c r="G303" s="58">
        <f>D303*$B$9+$B$10</f>
        <v>4.4434058187812668E-3</v>
      </c>
      <c r="H303" s="57">
        <f>G303-F303</f>
        <v>3.3190258187812669E-3</v>
      </c>
      <c r="J303" s="61">
        <v>2.1146699999999998</v>
      </c>
      <c r="K303" s="57">
        <v>1.67227E-3</v>
      </c>
    </row>
    <row r="304" spans="1:11" x14ac:dyDescent="0.25">
      <c r="A304" s="55">
        <v>28</v>
      </c>
      <c r="B304" s="57" t="s">
        <v>138</v>
      </c>
      <c r="C304" s="58">
        <v>30.090699999999998</v>
      </c>
      <c r="D304" s="57">
        <v>7.0208000000000004</v>
      </c>
      <c r="E304" s="57">
        <v>7.4633599999999996E-3</v>
      </c>
      <c r="F304" s="58">
        <v>0.126801</v>
      </c>
      <c r="G304" s="58">
        <f>D304*$B$9+$B$10</f>
        <v>5.4082598758880907E-3</v>
      </c>
      <c r="H304" s="57">
        <f>G304-F304</f>
        <v>-0.1213927401241119</v>
      </c>
      <c r="J304" s="61">
        <v>2.2447499999999998</v>
      </c>
      <c r="K304" s="57">
        <v>1.2750900000000001E-2</v>
      </c>
    </row>
    <row r="305" spans="1:11" x14ac:dyDescent="0.25">
      <c r="A305" s="55">
        <v>28</v>
      </c>
      <c r="B305" s="57" t="s">
        <v>138</v>
      </c>
      <c r="C305" s="58">
        <v>20.033000000000001</v>
      </c>
      <c r="D305" s="57">
        <v>5.8293699999999999</v>
      </c>
      <c r="E305" s="57">
        <v>1.30691E-2</v>
      </c>
      <c r="F305" s="58">
        <v>-0.42562699999999998</v>
      </c>
      <c r="G305" s="58">
        <f>D305*$B$9+$B$10</f>
        <v>4.2360568440542781E-3</v>
      </c>
      <c r="H305" s="57">
        <f>G305-F305</f>
        <v>0.42986305684405424</v>
      </c>
      <c r="J305" s="61">
        <v>2.5328200000000001</v>
      </c>
      <c r="K305" s="57">
        <v>-1.7178300000000001E-2</v>
      </c>
    </row>
    <row r="306" spans="1:11" x14ac:dyDescent="0.25">
      <c r="A306" s="55">
        <v>28</v>
      </c>
      <c r="B306" s="57" t="s">
        <v>135</v>
      </c>
      <c r="C306" s="58">
        <v>9.9649199999999993</v>
      </c>
      <c r="D306" s="57">
        <v>5.70967</v>
      </c>
      <c r="E306" s="57">
        <v>6.76926E-3</v>
      </c>
      <c r="F306" s="58">
        <v>-3.8331999999999998E-2</v>
      </c>
      <c r="G306" s="58">
        <f>D306*$B$9+$B$10</f>
        <v>4.1182885295830063E-3</v>
      </c>
      <c r="H306" s="57">
        <f>G306-F306</f>
        <v>4.2450288529583005E-2</v>
      </c>
      <c r="J306" s="61">
        <v>2.5552100000000002</v>
      </c>
      <c r="K306" s="57">
        <v>-2.3792500000000001E-2</v>
      </c>
    </row>
    <row r="307" spans="1:11" ht="15.75" thickBot="1" x14ac:dyDescent="0.3">
      <c r="A307" s="55">
        <v>28</v>
      </c>
      <c r="B307" s="57" t="s">
        <v>135</v>
      </c>
      <c r="C307" s="58">
        <v>4.9125800000000002</v>
      </c>
      <c r="D307" s="57">
        <v>5.7164400000000004</v>
      </c>
      <c r="E307" s="57">
        <v>6.4977100000000003E-3</v>
      </c>
      <c r="F307" s="58">
        <v>-2.6560299999999998E-2</v>
      </c>
      <c r="G307" s="58">
        <f>D307*$B$9+$B$10</f>
        <v>4.1249492771934541E-3</v>
      </c>
      <c r="H307" s="57">
        <f>G307-F307</f>
        <v>3.0685249277193453E-2</v>
      </c>
      <c r="J307" s="61">
        <v>2.3264300000000002</v>
      </c>
      <c r="K307" s="57">
        <v>-1.05684E-2</v>
      </c>
    </row>
    <row r="308" spans="1:11" ht="15.75" thickTop="1" x14ac:dyDescent="0.25">
      <c r="A308" s="56">
        <v>29</v>
      </c>
      <c r="B308" s="57" t="s">
        <v>135</v>
      </c>
      <c r="C308" s="59">
        <v>2214.1999999999998</v>
      </c>
      <c r="D308" s="60">
        <v>1.54776</v>
      </c>
      <c r="E308" s="60">
        <v>1.50349E-2</v>
      </c>
      <c r="F308" s="59">
        <v>-6.2365500000000004E-3</v>
      </c>
      <c r="G308" s="59">
        <f>D308*$B$9+$B$10</f>
        <v>2.3542283291187044E-5</v>
      </c>
      <c r="H308" s="60">
        <f>G308-F308</f>
        <v>6.2600922832911875E-3</v>
      </c>
      <c r="J308" s="61">
        <v>2.3328700000000002</v>
      </c>
      <c r="K308" s="57">
        <v>-8.1286399999999995E-3</v>
      </c>
    </row>
    <row r="309" spans="1:11" x14ac:dyDescent="0.25">
      <c r="A309" s="55">
        <v>29</v>
      </c>
      <c r="B309" s="57" t="s">
        <v>135</v>
      </c>
      <c r="C309" s="58">
        <v>1500.83</v>
      </c>
      <c r="D309" s="57">
        <v>0.65177200000000002</v>
      </c>
      <c r="E309" s="57">
        <v>9.1242500000000004E-3</v>
      </c>
      <c r="F309" s="58">
        <v>4.7717699999999998E-3</v>
      </c>
      <c r="G309" s="58">
        <f>D309*$B$9+$B$10</f>
        <v>-8.5798650991253779E-4</v>
      </c>
      <c r="H309" s="57">
        <f>G309-F309</f>
        <v>-5.6297565099125372E-3</v>
      </c>
      <c r="J309" s="61">
        <v>3.0307599999999999</v>
      </c>
      <c r="K309" s="57">
        <v>-2.42367E-2</v>
      </c>
    </row>
    <row r="310" spans="1:11" x14ac:dyDescent="0.25">
      <c r="A310" s="55">
        <v>29</v>
      </c>
      <c r="B310" s="57" t="s">
        <v>135</v>
      </c>
      <c r="C310" s="58">
        <v>1248.33</v>
      </c>
      <c r="D310" s="57">
        <v>0.33811600000000003</v>
      </c>
      <c r="E310" s="57">
        <v>9.6775300000000002E-3</v>
      </c>
      <c r="F310" s="58">
        <v>4.1162999999999998E-3</v>
      </c>
      <c r="G310" s="58">
        <f>D310*$B$9+$B$10</f>
        <v>-1.1665808160428739E-3</v>
      </c>
      <c r="H310" s="57">
        <f>G310-F310</f>
        <v>-5.2828808160428741E-3</v>
      </c>
      <c r="J310" s="61">
        <v>4.4128499999999997</v>
      </c>
      <c r="K310" s="57">
        <v>9.3846799999999994E-2</v>
      </c>
    </row>
    <row r="311" spans="1:11" x14ac:dyDescent="0.25">
      <c r="A311" s="55">
        <v>29</v>
      </c>
      <c r="B311" s="57" t="s">
        <v>135</v>
      </c>
      <c r="C311" s="58">
        <v>1000.57</v>
      </c>
      <c r="D311" s="57">
        <v>0.244398</v>
      </c>
      <c r="E311" s="57">
        <v>5.6898199999999999E-3</v>
      </c>
      <c r="F311" s="58">
        <v>-1.46017E-2</v>
      </c>
      <c r="G311" s="58">
        <f>D311*$B$9+$B$10</f>
        <v>-1.2587864208517181E-3</v>
      </c>
      <c r="H311" s="57">
        <f>G311-F311</f>
        <v>1.3342913579148283E-2</v>
      </c>
      <c r="J311" s="61">
        <v>4.7328799999999998</v>
      </c>
      <c r="K311" s="57">
        <v>-3.7116099999999999E-2</v>
      </c>
    </row>
    <row r="312" spans="1:11" x14ac:dyDescent="0.25">
      <c r="A312" s="55">
        <v>29</v>
      </c>
      <c r="B312" s="57" t="s">
        <v>135</v>
      </c>
      <c r="C312" s="58">
        <v>749.37300000000005</v>
      </c>
      <c r="D312" s="57">
        <v>0.27984199999999998</v>
      </c>
      <c r="E312" s="57">
        <v>7.4888799999999998E-3</v>
      </c>
      <c r="F312" s="58">
        <v>-3.0157699999999999E-2</v>
      </c>
      <c r="G312" s="58">
        <f>D312*$B$9+$B$10</f>
        <v>-1.2239144063310853E-3</v>
      </c>
      <c r="H312" s="57">
        <f>G312-F312</f>
        <v>2.8933785593668913E-2</v>
      </c>
      <c r="J312" s="61">
        <v>5.26973</v>
      </c>
      <c r="K312" s="57">
        <v>-2.9273500000000001E-2</v>
      </c>
    </row>
    <row r="313" spans="1:11" x14ac:dyDescent="0.25">
      <c r="A313" s="55">
        <v>29</v>
      </c>
      <c r="B313" s="57" t="s">
        <v>135</v>
      </c>
      <c r="C313" s="58">
        <v>501.18700000000001</v>
      </c>
      <c r="D313" s="57">
        <v>0.72064300000000003</v>
      </c>
      <c r="E313" s="57">
        <v>6.8845599999999996E-3</v>
      </c>
      <c r="F313" s="58">
        <v>-8.3568099999999992E-3</v>
      </c>
      <c r="G313" s="58">
        <f>D313*$B$9+$B$10</f>
        <v>-7.9022693108253821E-4</v>
      </c>
      <c r="H313" s="57">
        <f>G313-F313</f>
        <v>7.5665830689174611E-3</v>
      </c>
      <c r="J313" s="61">
        <v>5.6317700000000004</v>
      </c>
      <c r="K313" s="57">
        <v>6.1767599999999999E-2</v>
      </c>
    </row>
    <row r="314" spans="1:11" x14ac:dyDescent="0.25">
      <c r="A314" s="55">
        <v>29</v>
      </c>
      <c r="B314" s="57" t="s">
        <v>135</v>
      </c>
      <c r="C314" s="58">
        <v>401.01400000000001</v>
      </c>
      <c r="D314" s="57">
        <v>1.2216800000000001</v>
      </c>
      <c r="E314" s="57">
        <v>5.4278399999999997E-3</v>
      </c>
      <c r="F314" s="58">
        <v>-5.3236500000000001E-3</v>
      </c>
      <c r="G314" s="58">
        <f>D314*$B$9+$B$10</f>
        <v>-2.9727552775970926E-4</v>
      </c>
      <c r="H314" s="57">
        <f>G314-F314</f>
        <v>5.0263744722402904E-3</v>
      </c>
      <c r="J314" s="61">
        <v>5.94712</v>
      </c>
      <c r="K314" s="57">
        <v>-1.08757E-2</v>
      </c>
    </row>
    <row r="315" spans="1:11" x14ac:dyDescent="0.25">
      <c r="A315" s="55">
        <v>29</v>
      </c>
      <c r="B315" s="57" t="s">
        <v>135</v>
      </c>
      <c r="C315" s="58">
        <v>299.05900000000003</v>
      </c>
      <c r="D315" s="57">
        <v>2.01308</v>
      </c>
      <c r="E315" s="57">
        <v>6.0457699999999998E-3</v>
      </c>
      <c r="F315" s="58">
        <v>-1.91712E-3</v>
      </c>
      <c r="G315" s="58">
        <f>D315*$B$9+$B$10</f>
        <v>4.8135307769195715E-4</v>
      </c>
      <c r="H315" s="57">
        <f>G315-F315</f>
        <v>2.398473077691957E-3</v>
      </c>
      <c r="J315" s="61">
        <v>5.9357100000000003</v>
      </c>
      <c r="K315" s="57">
        <v>-1.2290499999999999E-2</v>
      </c>
    </row>
    <row r="316" spans="1:11" x14ac:dyDescent="0.25">
      <c r="A316" s="55">
        <v>29</v>
      </c>
      <c r="B316" s="57" t="s">
        <v>135</v>
      </c>
      <c r="C316" s="58">
        <v>249.98</v>
      </c>
      <c r="D316" s="57">
        <v>2.4907699999999999</v>
      </c>
      <c r="E316" s="57">
        <v>4.0378300000000001E-3</v>
      </c>
      <c r="F316" s="58">
        <v>-5.2323300000000003E-3</v>
      </c>
      <c r="G316" s="58">
        <f>D316*$B$9+$B$10</f>
        <v>9.5133424845036843E-4</v>
      </c>
      <c r="H316" s="57">
        <f>G316-F316</f>
        <v>6.183664248450369E-3</v>
      </c>
      <c r="J316" s="61">
        <v>2.4039000000000001</v>
      </c>
      <c r="K316" s="57">
        <v>1.89638E-3</v>
      </c>
    </row>
    <row r="317" spans="1:11" x14ac:dyDescent="0.25">
      <c r="A317" s="55">
        <v>29</v>
      </c>
      <c r="B317" s="57" t="s">
        <v>135</v>
      </c>
      <c r="C317" s="58">
        <v>201.648</v>
      </c>
      <c r="D317" s="57">
        <v>3.0900599999999998</v>
      </c>
      <c r="E317" s="57">
        <v>6.5720400000000003E-3</v>
      </c>
      <c r="F317" s="58">
        <v>-2.59378E-2</v>
      </c>
      <c r="G317" s="58">
        <f>D317*$B$9+$B$10</f>
        <v>1.5409530720049923E-3</v>
      </c>
      <c r="H317" s="57">
        <f>G317-F317</f>
        <v>2.7478753072004994E-2</v>
      </c>
      <c r="J317" s="61">
        <v>2.40219</v>
      </c>
      <c r="K317" s="57">
        <v>5.1865599999999998E-3</v>
      </c>
    </row>
    <row r="318" spans="1:11" x14ac:dyDescent="0.25">
      <c r="A318" s="55">
        <v>29</v>
      </c>
      <c r="B318" s="57" t="s">
        <v>135</v>
      </c>
      <c r="C318" s="58">
        <v>174.98400000000001</v>
      </c>
      <c r="D318" s="57">
        <v>3.3039000000000001</v>
      </c>
      <c r="E318" s="57">
        <v>6.0562599999999999E-3</v>
      </c>
      <c r="F318" s="58">
        <v>-3.0953899999999999E-3</v>
      </c>
      <c r="G318" s="58">
        <f>D318*$B$9+$B$10</f>
        <v>1.7513421811657006E-3</v>
      </c>
      <c r="H318" s="57">
        <f>G318-F318</f>
        <v>4.8467321811657008E-3</v>
      </c>
      <c r="J318" s="61">
        <v>2.4782199999999999</v>
      </c>
      <c r="K318" s="57">
        <v>1.21999E-3</v>
      </c>
    </row>
    <row r="319" spans="1:11" x14ac:dyDescent="0.25">
      <c r="A319" s="55">
        <v>29</v>
      </c>
      <c r="B319" s="57" t="s">
        <v>135</v>
      </c>
      <c r="C319" s="58">
        <v>149.15299999999999</v>
      </c>
      <c r="D319" s="57">
        <v>3.35629</v>
      </c>
      <c r="E319" s="57">
        <v>5.6173999999999998E-3</v>
      </c>
      <c r="F319" s="58">
        <v>-3.71361E-3</v>
      </c>
      <c r="G319" s="58">
        <f>D319*$B$9+$B$10</f>
        <v>1.8028867258202527E-3</v>
      </c>
      <c r="H319" s="57">
        <f>G319-F319</f>
        <v>5.5164967258202529E-3</v>
      </c>
      <c r="J319" s="61">
        <v>3.01214</v>
      </c>
      <c r="K319" s="57">
        <v>-2.28591E-2</v>
      </c>
    </row>
    <row r="320" spans="1:11" x14ac:dyDescent="0.25">
      <c r="A320" s="55">
        <v>29</v>
      </c>
      <c r="B320" s="57" t="s">
        <v>135</v>
      </c>
      <c r="C320" s="58">
        <v>125.32</v>
      </c>
      <c r="D320" s="57">
        <v>3.6919499999999998</v>
      </c>
      <c r="E320" s="57">
        <v>5.9810000000000002E-3</v>
      </c>
      <c r="F320" s="58">
        <v>9.9503999999999999E-3</v>
      </c>
      <c r="G320" s="58">
        <f>D320*$B$9+$B$10</f>
        <v>2.1331299374779565E-3</v>
      </c>
      <c r="H320" s="57">
        <f>G320-F320</f>
        <v>-7.8172700625220443E-3</v>
      </c>
      <c r="J320" s="61">
        <v>3.8244600000000002</v>
      </c>
      <c r="K320" s="57">
        <v>-3.8543500000000001E-2</v>
      </c>
    </row>
    <row r="321" spans="1:11" x14ac:dyDescent="0.25">
      <c r="A321" s="55">
        <v>29</v>
      </c>
      <c r="B321" s="57" t="s">
        <v>135</v>
      </c>
      <c r="C321" s="58">
        <v>99.758899999999997</v>
      </c>
      <c r="D321" s="57">
        <v>4.306</v>
      </c>
      <c r="E321" s="57">
        <v>6.3004699999999999E-3</v>
      </c>
      <c r="F321" s="58">
        <v>-4.5996200000000001E-2</v>
      </c>
      <c r="G321" s="58">
        <f>D321*$B$9+$B$10</f>
        <v>2.7372705682305416E-3</v>
      </c>
      <c r="H321" s="57">
        <f>G321-F321</f>
        <v>4.873347056823054E-2</v>
      </c>
      <c r="J321" s="61">
        <v>4.0897899999999998</v>
      </c>
      <c r="K321" s="57">
        <v>-1.20735E-3</v>
      </c>
    </row>
    <row r="322" spans="1:11" x14ac:dyDescent="0.25">
      <c r="A322" s="55">
        <v>29</v>
      </c>
      <c r="B322" s="57" t="s">
        <v>135</v>
      </c>
      <c r="C322" s="58">
        <v>76.115099999999998</v>
      </c>
      <c r="D322" s="57">
        <v>5.3410200000000003</v>
      </c>
      <c r="E322" s="57">
        <v>1.3590700000000001E-2</v>
      </c>
      <c r="F322" s="58">
        <v>-1.19834E-2</v>
      </c>
      <c r="G322" s="58">
        <f>D322*$B$9+$B$10</f>
        <v>3.7555877014306726E-3</v>
      </c>
      <c r="H322" s="57">
        <f>G322-F322</f>
        <v>1.5738987701430673E-2</v>
      </c>
      <c r="J322" s="61">
        <v>4.3446499999999997</v>
      </c>
      <c r="K322" s="57">
        <v>5.56474E-2</v>
      </c>
    </row>
    <row r="323" spans="1:11" x14ac:dyDescent="0.25">
      <c r="A323" s="55">
        <v>29</v>
      </c>
      <c r="B323" s="57" t="s">
        <v>135</v>
      </c>
      <c r="C323" s="58">
        <v>50.651499999999999</v>
      </c>
      <c r="D323" s="57">
        <v>6.2138299999999997</v>
      </c>
      <c r="E323" s="57">
        <v>7.6443600000000002E-3</v>
      </c>
      <c r="F323" s="58">
        <v>3.6825700000000003E-2</v>
      </c>
      <c r="G323" s="58">
        <f>D323*$B$9+$B$10</f>
        <v>4.6143125347946718E-3</v>
      </c>
      <c r="H323" s="57">
        <f>G323-F323</f>
        <v>-3.2211387465205334E-2</v>
      </c>
      <c r="J323" s="61">
        <v>4.8549499999999997</v>
      </c>
      <c r="K323" s="57">
        <v>-3.0046E-2</v>
      </c>
    </row>
    <row r="324" spans="1:11" x14ac:dyDescent="0.25">
      <c r="A324" s="55">
        <v>29</v>
      </c>
      <c r="B324" s="57" t="s">
        <v>138</v>
      </c>
      <c r="C324" s="58">
        <v>30.451499999999999</v>
      </c>
      <c r="D324" s="57">
        <v>6.7419099999999998</v>
      </c>
      <c r="E324" s="57">
        <v>1.0459899999999999E-2</v>
      </c>
      <c r="F324" s="58">
        <v>0.120909</v>
      </c>
      <c r="G324" s="58">
        <f>D324*$B$9+$B$10</f>
        <v>5.1338705256550659E-3</v>
      </c>
      <c r="H324" s="57">
        <f>G324-F324</f>
        <v>-0.11577512947434494</v>
      </c>
      <c r="J324" s="61">
        <v>5.9507700000000003</v>
      </c>
      <c r="K324" s="57">
        <v>2.7675600000000001E-3</v>
      </c>
    </row>
    <row r="325" spans="1:11" x14ac:dyDescent="0.25">
      <c r="A325" s="55">
        <v>29</v>
      </c>
      <c r="B325" s="57" t="s">
        <v>138</v>
      </c>
      <c r="C325" s="58">
        <v>20.233899999999998</v>
      </c>
      <c r="D325" s="57">
        <v>5.8045799999999996</v>
      </c>
      <c r="E325" s="57">
        <v>1.02471E-2</v>
      </c>
      <c r="F325" s="58">
        <v>-9.8419199999999998E-2</v>
      </c>
      <c r="G325" s="58">
        <f>D325*$B$9+$B$10</f>
        <v>4.2116668982251811E-3</v>
      </c>
      <c r="H325" s="57">
        <f>G325-F325</f>
        <v>0.10263086689822518</v>
      </c>
      <c r="J325" s="61">
        <v>5.9470499999999999</v>
      </c>
      <c r="K325" s="57">
        <v>-1.1953399999999999E-2</v>
      </c>
    </row>
    <row r="326" spans="1:11" x14ac:dyDescent="0.25">
      <c r="A326" s="55">
        <v>29</v>
      </c>
      <c r="B326" s="57" t="s">
        <v>135</v>
      </c>
      <c r="C326" s="58">
        <v>10.154500000000001</v>
      </c>
      <c r="D326" s="57">
        <v>5.8025599999999997</v>
      </c>
      <c r="E326" s="57">
        <v>9.5130100000000006E-3</v>
      </c>
      <c r="F326" s="58">
        <v>-2.4394999999999998E-3</v>
      </c>
      <c r="G326" s="58">
        <f>D326*$B$9+$B$10</f>
        <v>4.209679496427087E-3</v>
      </c>
      <c r="H326" s="57">
        <f>G326-F326</f>
        <v>6.6491794964270868E-3</v>
      </c>
      <c r="J326" s="61">
        <v>1.4627399999999999</v>
      </c>
      <c r="K326" s="57">
        <v>7.3862099999999996E-4</v>
      </c>
    </row>
    <row r="327" spans="1:11" ht="15.75" thickBot="1" x14ac:dyDescent="0.3">
      <c r="A327" s="55">
        <v>29</v>
      </c>
      <c r="B327" s="57" t="s">
        <v>135</v>
      </c>
      <c r="C327" s="58">
        <v>5.0451699999999997</v>
      </c>
      <c r="D327" s="57">
        <v>5.7895200000000004</v>
      </c>
      <c r="E327" s="57">
        <v>7.8098300000000002E-3</v>
      </c>
      <c r="F327" s="58">
        <v>-1.9475900000000001E-2</v>
      </c>
      <c r="G327" s="58">
        <f>D327*$B$9+$B$10</f>
        <v>4.1968499323443353E-3</v>
      </c>
      <c r="H327" s="57">
        <f>G327-F327</f>
        <v>2.3672749932344337E-2</v>
      </c>
      <c r="J327" s="61">
        <v>0.61482599999999998</v>
      </c>
      <c r="K327" s="57">
        <v>6.8257500000000002E-3</v>
      </c>
    </row>
    <row r="328" spans="1:11" ht="15.75" thickTop="1" x14ac:dyDescent="0.25">
      <c r="A328" s="56">
        <v>30</v>
      </c>
      <c r="B328" s="57" t="s">
        <v>135</v>
      </c>
      <c r="C328" s="59">
        <v>1283.6600000000001</v>
      </c>
      <c r="D328" s="60">
        <v>0.45997500000000002</v>
      </c>
      <c r="E328" s="60">
        <v>7.1308700000000001E-3</v>
      </c>
      <c r="F328" s="59">
        <v>9.7510200000000004E-4</v>
      </c>
      <c r="G328" s="59">
        <f>D328*$B$9+$B$10</f>
        <v>-1.0466883429171036E-3</v>
      </c>
      <c r="H328" s="60">
        <f>G328-F328</f>
        <v>-2.0217903429171034E-3</v>
      </c>
      <c r="J328" s="61">
        <v>0.362257</v>
      </c>
      <c r="K328" s="57">
        <v>1.02573E-2</v>
      </c>
    </row>
    <row r="329" spans="1:11" x14ac:dyDescent="0.25">
      <c r="A329" s="55">
        <v>30</v>
      </c>
      <c r="B329" s="57" t="s">
        <v>135</v>
      </c>
      <c r="C329" s="58">
        <v>1251.8499999999999</v>
      </c>
      <c r="D329" s="57">
        <v>0.429618</v>
      </c>
      <c r="E329" s="57">
        <v>9.6925399999999995E-3</v>
      </c>
      <c r="F329" s="58">
        <v>-2.3817399999999998E-3</v>
      </c>
      <c r="G329" s="58">
        <f>D329*$B$9+$B$10</f>
        <v>-1.0765554500382765E-3</v>
      </c>
      <c r="H329" s="57">
        <f>G329-F329</f>
        <v>1.3051845499617233E-3</v>
      </c>
      <c r="J329" s="61">
        <v>0.248834</v>
      </c>
      <c r="K329" s="57">
        <v>4.8340299999999996E-3</v>
      </c>
    </row>
    <row r="330" spans="1:11" x14ac:dyDescent="0.25">
      <c r="A330" s="55">
        <v>30</v>
      </c>
      <c r="B330" s="57" t="s">
        <v>135</v>
      </c>
      <c r="C330" s="58">
        <v>1001.32</v>
      </c>
      <c r="D330" s="57">
        <v>0.31123699999999999</v>
      </c>
      <c r="E330" s="57">
        <v>7.6929399999999997E-3</v>
      </c>
      <c r="F330" s="58">
        <v>-4.7635100000000003E-3</v>
      </c>
      <c r="G330" s="58">
        <f>D330*$B$9+$B$10</f>
        <v>-1.1930260501671289E-3</v>
      </c>
      <c r="H330" s="57">
        <f>G330-F330</f>
        <v>3.5704839498328714E-3</v>
      </c>
      <c r="J330" s="61">
        <v>0.29084599999999999</v>
      </c>
      <c r="K330" s="57">
        <v>8.4647499999999996E-4</v>
      </c>
    </row>
    <row r="331" spans="1:11" x14ac:dyDescent="0.25">
      <c r="A331" s="55">
        <v>30</v>
      </c>
      <c r="B331" s="57" t="s">
        <v>135</v>
      </c>
      <c r="C331" s="58">
        <v>751.31500000000005</v>
      </c>
      <c r="D331" s="57">
        <v>0.304091</v>
      </c>
      <c r="E331" s="57">
        <v>7.29212E-3</v>
      </c>
      <c r="F331" s="58">
        <v>-4.9087100000000002E-3</v>
      </c>
      <c r="G331" s="58">
        <f>D331*$B$9+$B$10</f>
        <v>-1.2000567299934588E-3</v>
      </c>
      <c r="H331" s="57">
        <f>G331-F331</f>
        <v>3.7086532700065416E-3</v>
      </c>
      <c r="J331" s="61">
        <v>0.81968099999999999</v>
      </c>
      <c r="K331" s="57">
        <v>-3.3195E-3</v>
      </c>
    </row>
    <row r="332" spans="1:11" x14ac:dyDescent="0.25">
      <c r="A332" s="55">
        <v>30</v>
      </c>
      <c r="B332" s="57" t="s">
        <v>135</v>
      </c>
      <c r="C332" s="58">
        <v>500.613</v>
      </c>
      <c r="D332" s="57">
        <v>0.90046899999999996</v>
      </c>
      <c r="E332" s="57">
        <v>7.1722899999999996E-3</v>
      </c>
      <c r="F332" s="58">
        <v>-1.1531100000000001E-2</v>
      </c>
      <c r="G332" s="58">
        <f>D332*$B$9+$B$10</f>
        <v>-6.1330291338737596E-4</v>
      </c>
      <c r="H332" s="57">
        <f>G332-F332</f>
        <v>1.0917797086612625E-2</v>
      </c>
      <c r="J332" s="61">
        <v>1.18096</v>
      </c>
      <c r="K332" s="57">
        <v>8.9626299999999992E-3</v>
      </c>
    </row>
    <row r="333" spans="1:11" x14ac:dyDescent="0.25">
      <c r="A333" s="55">
        <v>30</v>
      </c>
      <c r="B333" s="57" t="s">
        <v>135</v>
      </c>
      <c r="C333" s="58">
        <v>399.46800000000002</v>
      </c>
      <c r="D333" s="57">
        <v>1.3511</v>
      </c>
      <c r="E333" s="57">
        <v>9.68194E-3</v>
      </c>
      <c r="F333" s="58">
        <v>-5.9003800000000002E-3</v>
      </c>
      <c r="G333" s="58">
        <f>D333*$B$9+$B$10</f>
        <v>-1.69944071962951E-4</v>
      </c>
      <c r="H333" s="57">
        <f>G333-F333</f>
        <v>5.730435928037049E-3</v>
      </c>
      <c r="J333" s="61">
        <v>1.7642599999999999</v>
      </c>
      <c r="K333" s="57">
        <v>1.8257300000000001E-2</v>
      </c>
    </row>
    <row r="334" spans="1:11" x14ac:dyDescent="0.25">
      <c r="A334" s="55">
        <v>30</v>
      </c>
      <c r="B334" s="57" t="s">
        <v>135</v>
      </c>
      <c r="C334" s="58">
        <v>299.89400000000001</v>
      </c>
      <c r="D334" s="57">
        <v>2.1146699999999998</v>
      </c>
      <c r="E334" s="57">
        <v>5.1821300000000001E-3</v>
      </c>
      <c r="F334" s="58">
        <v>1.67227E-3</v>
      </c>
      <c r="G334" s="58">
        <f>D334*$B$9+$B$10</f>
        <v>5.813036463397142E-4</v>
      </c>
      <c r="H334" s="57">
        <f>G334-F334</f>
        <v>-1.0909663536602858E-3</v>
      </c>
      <c r="J334" s="61">
        <v>2.1749800000000001</v>
      </c>
      <c r="K334" s="57">
        <v>2.2975200000000001E-2</v>
      </c>
    </row>
    <row r="335" spans="1:11" x14ac:dyDescent="0.25">
      <c r="A335" s="55">
        <v>30</v>
      </c>
      <c r="B335" s="57" t="s">
        <v>135</v>
      </c>
      <c r="C335" s="58">
        <v>250.41200000000001</v>
      </c>
      <c r="D335" s="57">
        <v>2.2447499999999998</v>
      </c>
      <c r="E335" s="57">
        <v>5.22377E-3</v>
      </c>
      <c r="F335" s="58">
        <v>1.2750900000000001E-2</v>
      </c>
      <c r="G335" s="58">
        <f>D335*$B$9+$B$10</f>
        <v>7.0928445123882053E-4</v>
      </c>
      <c r="H335" s="57">
        <f>G335-F335</f>
        <v>-1.2041615548761181E-2</v>
      </c>
      <c r="J335" s="61">
        <v>2.6108799999999999</v>
      </c>
      <c r="K335" s="57">
        <v>2.8796199999999998E-3</v>
      </c>
    </row>
    <row r="336" spans="1:11" x14ac:dyDescent="0.25">
      <c r="A336" s="55">
        <v>30</v>
      </c>
      <c r="B336" s="57" t="s">
        <v>135</v>
      </c>
      <c r="C336" s="58">
        <v>200.51499999999999</v>
      </c>
      <c r="D336" s="57">
        <v>2.5328200000000001</v>
      </c>
      <c r="E336" s="57">
        <v>4.1639900000000002E-3</v>
      </c>
      <c r="F336" s="58">
        <v>-1.7178300000000001E-2</v>
      </c>
      <c r="G336" s="58">
        <f>D336*$B$9+$B$10</f>
        <v>9.9270565716813781E-4</v>
      </c>
      <c r="H336" s="57">
        <f>G336-F336</f>
        <v>1.817100565716814E-2</v>
      </c>
      <c r="J336" s="61">
        <v>2.87582</v>
      </c>
      <c r="K336" s="57">
        <v>1.38175E-2</v>
      </c>
    </row>
    <row r="337" spans="1:11" x14ac:dyDescent="0.25">
      <c r="A337" s="55">
        <v>30</v>
      </c>
      <c r="B337" s="57" t="s">
        <v>135</v>
      </c>
      <c r="C337" s="58">
        <v>174.69</v>
      </c>
      <c r="D337" s="57">
        <v>2.5552100000000002</v>
      </c>
      <c r="E337" s="57">
        <v>1.8158500000000001E-2</v>
      </c>
      <c r="F337" s="58">
        <v>-2.3792500000000001E-2</v>
      </c>
      <c r="G337" s="58">
        <f>D337*$B$9+$B$10</f>
        <v>1.0147343335341512E-3</v>
      </c>
      <c r="H337" s="57">
        <f>G337-F337</f>
        <v>2.4807234333534153E-2</v>
      </c>
      <c r="J337" s="61">
        <v>3.01126</v>
      </c>
      <c r="K337" s="57">
        <v>9.2570800000000009E-3</v>
      </c>
    </row>
    <row r="338" spans="1:11" x14ac:dyDescent="0.25">
      <c r="A338" s="55">
        <v>30</v>
      </c>
      <c r="B338" s="57" t="s">
        <v>135</v>
      </c>
      <c r="C338" s="58">
        <v>150.37899999999999</v>
      </c>
      <c r="D338" s="57">
        <v>2.3264300000000002</v>
      </c>
      <c r="E338" s="57">
        <v>6.2139500000000002E-3</v>
      </c>
      <c r="F338" s="58">
        <v>-1.05684E-2</v>
      </c>
      <c r="G338" s="58">
        <f>D338*$B$9+$B$10</f>
        <v>7.8964632196575047E-4</v>
      </c>
      <c r="H338" s="57">
        <f>G338-F338</f>
        <v>1.1358046321965751E-2</v>
      </c>
      <c r="J338" s="61">
        <v>3.38856</v>
      </c>
      <c r="K338" s="57">
        <v>2.5564400000000001E-2</v>
      </c>
    </row>
    <row r="339" spans="1:11" x14ac:dyDescent="0.25">
      <c r="A339" s="55">
        <v>30</v>
      </c>
      <c r="B339" s="57" t="s">
        <v>135</v>
      </c>
      <c r="C339" s="58">
        <v>125.19499999999999</v>
      </c>
      <c r="D339" s="57">
        <v>2.3328700000000002</v>
      </c>
      <c r="E339" s="57">
        <v>6.9734799999999998E-3</v>
      </c>
      <c r="F339" s="58">
        <v>-8.1286399999999995E-3</v>
      </c>
      <c r="G339" s="58">
        <f>D339*$B$9+$B$10</f>
        <v>7.9598239502502353E-4</v>
      </c>
      <c r="H339" s="57">
        <f>G339-F339</f>
        <v>8.9246223950250232E-3</v>
      </c>
      <c r="J339" s="61">
        <v>3.9214600000000002</v>
      </c>
      <c r="K339" s="57">
        <v>-1.1535399999999999E-2</v>
      </c>
    </row>
    <row r="340" spans="1:11" x14ac:dyDescent="0.25">
      <c r="A340" s="55">
        <v>30</v>
      </c>
      <c r="B340" s="57" t="s">
        <v>135</v>
      </c>
      <c r="C340" s="58">
        <v>100.678</v>
      </c>
      <c r="D340" s="57">
        <v>3.0307599999999999</v>
      </c>
      <c r="E340" s="57">
        <v>8.3823999999999999E-3</v>
      </c>
      <c r="F340" s="58">
        <v>-2.42367E-2</v>
      </c>
      <c r="G340" s="58">
        <f>D340*$B$9+$B$10</f>
        <v>1.482610039021313E-3</v>
      </c>
      <c r="H340" s="57">
        <f>G340-F340</f>
        <v>2.5719310039021313E-2</v>
      </c>
      <c r="J340" s="61">
        <v>4.4809400000000004</v>
      </c>
      <c r="K340" s="57">
        <v>3.9377199999999996E-3</v>
      </c>
    </row>
    <row r="341" spans="1:11" x14ac:dyDescent="0.25">
      <c r="A341" s="55">
        <v>30</v>
      </c>
      <c r="B341" s="57" t="s">
        <v>135</v>
      </c>
      <c r="C341" s="58">
        <v>74.726799999999997</v>
      </c>
      <c r="D341" s="57">
        <v>4.4128499999999997</v>
      </c>
      <c r="E341" s="57">
        <v>4.2882099999999998E-3</v>
      </c>
      <c r="F341" s="58">
        <v>9.3846799999999994E-2</v>
      </c>
      <c r="G341" s="58">
        <f>D341*$B$9+$B$10</f>
        <v>2.842396252451555E-3</v>
      </c>
      <c r="H341" s="57">
        <f>G341-F341</f>
        <v>-9.1004403747548437E-2</v>
      </c>
      <c r="J341" s="61">
        <v>5.4837999999999996</v>
      </c>
      <c r="K341" s="57">
        <v>-1.2203200000000001E-2</v>
      </c>
    </row>
    <row r="342" spans="1:11" x14ac:dyDescent="0.25">
      <c r="A342" s="55">
        <v>30</v>
      </c>
      <c r="B342" s="57" t="s">
        <v>135</v>
      </c>
      <c r="C342" s="58">
        <v>50.370100000000001</v>
      </c>
      <c r="D342" s="57">
        <v>4.7328799999999998</v>
      </c>
      <c r="E342" s="57">
        <v>4.3963600000000002E-3</v>
      </c>
      <c r="F342" s="58">
        <v>-3.7116099999999999E-2</v>
      </c>
      <c r="G342" s="58">
        <f>D342*$B$9+$B$10</f>
        <v>3.1572616967309296E-3</v>
      </c>
      <c r="H342" s="57">
        <f>G342-F342</f>
        <v>4.027336169673093E-2</v>
      </c>
      <c r="J342" s="61">
        <v>6.0599800000000004</v>
      </c>
      <c r="K342" s="57">
        <v>2.19793E-2</v>
      </c>
    </row>
    <row r="343" spans="1:11" x14ac:dyDescent="0.25">
      <c r="A343" s="55">
        <v>30</v>
      </c>
      <c r="B343" s="57" t="s">
        <v>135</v>
      </c>
      <c r="C343" s="58">
        <v>29.282499999999999</v>
      </c>
      <c r="D343" s="57">
        <v>5.26973</v>
      </c>
      <c r="E343" s="57">
        <v>2.7263200000000001E-2</v>
      </c>
      <c r="F343" s="58">
        <v>-2.9273500000000001E-2</v>
      </c>
      <c r="G343" s="58">
        <f>D343*$B$9+$B$10</f>
        <v>3.6854481597543409E-3</v>
      </c>
      <c r="H343" s="57">
        <f>G343-F343</f>
        <v>3.2958948159754343E-2</v>
      </c>
      <c r="J343" s="61">
        <v>5.97865</v>
      </c>
      <c r="K343" s="57">
        <v>-1.3485000000000001E-3</v>
      </c>
    </row>
    <row r="344" spans="1:11" x14ac:dyDescent="0.25">
      <c r="A344" s="55">
        <v>30</v>
      </c>
      <c r="B344" s="57" t="s">
        <v>135</v>
      </c>
      <c r="C344" s="58">
        <v>19.993600000000001</v>
      </c>
      <c r="D344" s="57">
        <v>5.6317700000000004</v>
      </c>
      <c r="E344" s="57">
        <v>6.0597799999999999E-3</v>
      </c>
      <c r="F344" s="58">
        <v>6.1767599999999999E-2</v>
      </c>
      <c r="G344" s="58">
        <f>D344*$B$9+$B$10</f>
        <v>4.0416456582604331E-3</v>
      </c>
      <c r="H344" s="57">
        <f>G344-F344</f>
        <v>-5.7725954341739563E-2</v>
      </c>
      <c r="J344" s="61">
        <v>5.9534900000000004</v>
      </c>
      <c r="K344" s="57">
        <v>-1.4514900000000001E-2</v>
      </c>
    </row>
    <row r="345" spans="1:11" x14ac:dyDescent="0.25">
      <c r="A345" s="55">
        <v>30</v>
      </c>
      <c r="B345" s="57" t="s">
        <v>135</v>
      </c>
      <c r="C345" s="58">
        <v>9.9935200000000002</v>
      </c>
      <c r="D345" s="57">
        <v>5.94712</v>
      </c>
      <c r="E345" s="57">
        <v>1.9184199999999998E-2</v>
      </c>
      <c r="F345" s="58">
        <v>-1.08757E-2</v>
      </c>
      <c r="G345" s="58">
        <f>D345*$B$9+$B$10</f>
        <v>4.3519066270867948E-3</v>
      </c>
      <c r="H345" s="57">
        <f>G345-F345</f>
        <v>1.5227606627086795E-2</v>
      </c>
      <c r="J345" s="61">
        <v>1.2725500000000001</v>
      </c>
      <c r="K345" s="57">
        <v>1.9547700000000001E-2</v>
      </c>
    </row>
    <row r="346" spans="1:11" ht="15.75" thickBot="1" x14ac:dyDescent="0.3">
      <c r="A346" s="55">
        <v>30</v>
      </c>
      <c r="B346" s="57" t="s">
        <v>135</v>
      </c>
      <c r="C346" s="58">
        <v>5.6711299999999998</v>
      </c>
      <c r="D346" s="57">
        <v>5.9357100000000003</v>
      </c>
      <c r="E346" s="57">
        <v>7.1051100000000004E-3</v>
      </c>
      <c r="F346" s="58">
        <v>-1.2290499999999999E-2</v>
      </c>
      <c r="G346" s="58">
        <f>D346*$B$9+$B$10</f>
        <v>4.3406807585143871E-3</v>
      </c>
      <c r="H346" s="57">
        <f>G346-F346</f>
        <v>1.6631180758514386E-2</v>
      </c>
      <c r="J346" s="61">
        <v>0.63885499999999995</v>
      </c>
      <c r="K346" s="57">
        <v>5.8547299999999998E-3</v>
      </c>
    </row>
    <row r="347" spans="1:11" ht="15.75" thickTop="1" x14ac:dyDescent="0.25">
      <c r="A347" s="56">
        <v>31</v>
      </c>
      <c r="B347" s="57" t="s">
        <v>135</v>
      </c>
      <c r="C347" s="59">
        <v>157.416</v>
      </c>
      <c r="D347" s="60">
        <v>2.4039000000000001</v>
      </c>
      <c r="E347" s="60">
        <v>4.6629699999999998E-3</v>
      </c>
      <c r="F347" s="59">
        <v>1.89638E-3</v>
      </c>
      <c r="G347" s="59">
        <f>D347*$B$9+$B$10</f>
        <v>8.6586613250952166E-4</v>
      </c>
      <c r="H347" s="60">
        <f>G347-F347</f>
        <v>-1.0305138674904784E-3</v>
      </c>
      <c r="J347" s="61">
        <v>0.35107100000000002</v>
      </c>
      <c r="K347" s="57">
        <v>1.00705E-2</v>
      </c>
    </row>
    <row r="348" spans="1:11" x14ac:dyDescent="0.25">
      <c r="A348" s="55">
        <v>31</v>
      </c>
      <c r="B348" s="57" t="s">
        <v>135</v>
      </c>
      <c r="C348" s="58">
        <v>150.745</v>
      </c>
      <c r="D348" s="57">
        <v>2.40219</v>
      </c>
      <c r="E348" s="57">
        <v>4.7839199999999997E-3</v>
      </c>
      <c r="F348" s="58">
        <v>5.1865599999999998E-3</v>
      </c>
      <c r="G348" s="58">
        <f>D348*$B$9+$B$10</f>
        <v>8.6418372801707493E-4</v>
      </c>
      <c r="H348" s="57">
        <f>G348-F348</f>
        <v>-4.3223762719829251E-3</v>
      </c>
      <c r="J348" s="61">
        <v>0.25514100000000001</v>
      </c>
      <c r="K348" s="57">
        <v>5.1410800000000001E-3</v>
      </c>
    </row>
    <row r="349" spans="1:11" x14ac:dyDescent="0.25">
      <c r="A349" s="55">
        <v>31</v>
      </c>
      <c r="B349" s="57" t="s">
        <v>135</v>
      </c>
      <c r="C349" s="58">
        <v>124.67400000000001</v>
      </c>
      <c r="D349" s="57">
        <v>2.4782199999999999</v>
      </c>
      <c r="E349" s="57">
        <v>5.7970299999999999E-3</v>
      </c>
      <c r="F349" s="58">
        <v>1.21999E-3</v>
      </c>
      <c r="G349" s="58">
        <f>D349*$B$9+$B$10</f>
        <v>9.3898677688299625E-4</v>
      </c>
      <c r="H349" s="57">
        <f>G349-F349</f>
        <v>-2.8100322311700376E-4</v>
      </c>
      <c r="J349" s="61">
        <v>0.31093799999999999</v>
      </c>
      <c r="K349" s="57">
        <v>-6.2227199999999999E-5</v>
      </c>
    </row>
    <row r="350" spans="1:11" x14ac:dyDescent="0.25">
      <c r="A350" s="55">
        <v>31</v>
      </c>
      <c r="B350" s="57" t="s">
        <v>135</v>
      </c>
      <c r="C350" s="58">
        <v>100.32599999999999</v>
      </c>
      <c r="D350" s="57">
        <v>3.01214</v>
      </c>
      <c r="E350" s="57">
        <v>5.9725799999999999E-3</v>
      </c>
      <c r="F350" s="58">
        <v>-2.28591E-2</v>
      </c>
      <c r="G350" s="58">
        <f>D350*$B$9+$B$10</f>
        <v>1.464290523436893E-3</v>
      </c>
      <c r="H350" s="57">
        <f>G350-F350</f>
        <v>2.4323390523436895E-2</v>
      </c>
      <c r="J350" s="61">
        <v>0.85852300000000004</v>
      </c>
      <c r="K350" s="57">
        <v>-2.4771699999999999E-3</v>
      </c>
    </row>
    <row r="351" spans="1:11" x14ac:dyDescent="0.25">
      <c r="A351" s="55">
        <v>31</v>
      </c>
      <c r="B351" s="57" t="s">
        <v>135</v>
      </c>
      <c r="C351" s="58">
        <v>75.902500000000003</v>
      </c>
      <c r="D351" s="57">
        <v>3.8244600000000002</v>
      </c>
      <c r="E351" s="57">
        <v>1.5180000000000001E-2</v>
      </c>
      <c r="F351" s="58">
        <v>-3.8543500000000001E-2</v>
      </c>
      <c r="G351" s="58">
        <f>D351*$B$9+$B$10</f>
        <v>2.2635015277084345E-3</v>
      </c>
      <c r="H351" s="57">
        <f>G351-F351</f>
        <v>4.0807001527708435E-2</v>
      </c>
      <c r="J351" s="61">
        <v>1.0984400000000001</v>
      </c>
      <c r="K351" s="57">
        <v>1.43564E-3</v>
      </c>
    </row>
    <row r="352" spans="1:11" x14ac:dyDescent="0.25">
      <c r="A352" s="55">
        <v>31</v>
      </c>
      <c r="B352" s="57" t="s">
        <v>135</v>
      </c>
      <c r="C352" s="58">
        <v>50.012700000000002</v>
      </c>
      <c r="D352" s="57">
        <v>4.0897899999999998</v>
      </c>
      <c r="E352" s="57">
        <v>5.5728499999999999E-3</v>
      </c>
      <c r="F352" s="58">
        <v>-1.20735E-3</v>
      </c>
      <c r="G352" s="58">
        <f>D352*$B$9+$B$10</f>
        <v>2.5245497054750387E-3</v>
      </c>
      <c r="H352" s="57">
        <f>G352-F352</f>
        <v>3.731899705475039E-3</v>
      </c>
      <c r="J352" s="61">
        <v>1.6183700000000001</v>
      </c>
      <c r="K352" s="57">
        <v>-4.6306799999999999E-3</v>
      </c>
    </row>
    <row r="353" spans="1:11" x14ac:dyDescent="0.25">
      <c r="A353" s="55">
        <v>31</v>
      </c>
      <c r="B353" s="57" t="s">
        <v>135</v>
      </c>
      <c r="C353" s="58">
        <v>29.671399999999998</v>
      </c>
      <c r="D353" s="57">
        <v>4.3446499999999997</v>
      </c>
      <c r="E353" s="57">
        <v>1.69874E-2</v>
      </c>
      <c r="F353" s="58">
        <v>5.56474E-2</v>
      </c>
      <c r="G353" s="58">
        <f>D353*$B$9+$B$10</f>
        <v>2.7752968452089419E-3</v>
      </c>
      <c r="H353" s="57">
        <f>G353-F353</f>
        <v>-5.2872103154791059E-2</v>
      </c>
      <c r="J353" s="61">
        <v>1.9813700000000001</v>
      </c>
      <c r="K353" s="57">
        <v>2.4369200000000001E-2</v>
      </c>
    </row>
    <row r="354" spans="1:11" x14ac:dyDescent="0.25">
      <c r="A354" s="55">
        <v>31</v>
      </c>
      <c r="B354" s="57" t="s">
        <v>135</v>
      </c>
      <c r="C354" s="58">
        <v>20.7819</v>
      </c>
      <c r="D354" s="57">
        <v>4.8549499999999997</v>
      </c>
      <c r="E354" s="57">
        <v>6.22245E-3</v>
      </c>
      <c r="F354" s="58">
        <v>-3.0046E-2</v>
      </c>
      <c r="G354" s="58">
        <f>D354*$B$9+$B$10</f>
        <v>3.277361764796996E-3</v>
      </c>
      <c r="H354" s="57">
        <f>G354-F354</f>
        <v>3.3323361764796999E-2</v>
      </c>
      <c r="J354" s="61">
        <v>2.48312</v>
      </c>
      <c r="K354" s="57">
        <v>-6.8838600000000003E-3</v>
      </c>
    </row>
    <row r="355" spans="1:11" x14ac:dyDescent="0.25">
      <c r="A355" s="55">
        <v>31</v>
      </c>
      <c r="B355" s="57" t="s">
        <v>135</v>
      </c>
      <c r="C355" s="58">
        <v>10.374599999999999</v>
      </c>
      <c r="D355" s="57">
        <v>5.9507700000000003</v>
      </c>
      <c r="E355" s="57">
        <v>3.8005299999999999E-2</v>
      </c>
      <c r="F355" s="58">
        <v>2.7675600000000001E-3</v>
      </c>
      <c r="G355" s="58">
        <f>D355*$B$9+$B$10</f>
        <v>4.3554977243952337E-3</v>
      </c>
      <c r="H355" s="57">
        <f>G355-F355</f>
        <v>1.5879377243952337E-3</v>
      </c>
      <c r="J355" s="61">
        <v>2.7118099999999998</v>
      </c>
      <c r="K355" s="57">
        <v>1.48091E-2</v>
      </c>
    </row>
    <row r="356" spans="1:11" ht="15.75" thickBot="1" x14ac:dyDescent="0.3">
      <c r="A356" s="55">
        <v>31</v>
      </c>
      <c r="B356" s="57" t="s">
        <v>135</v>
      </c>
      <c r="C356" s="58">
        <v>5.0715899999999996</v>
      </c>
      <c r="D356" s="57">
        <v>5.9470499999999999</v>
      </c>
      <c r="E356" s="57">
        <v>1.0880000000000001E-2</v>
      </c>
      <c r="F356" s="58">
        <v>-1.1953399999999999E-2</v>
      </c>
      <c r="G356" s="58">
        <f>D356*$B$9+$B$10</f>
        <v>4.3518377567274549E-3</v>
      </c>
      <c r="H356" s="57">
        <f>G356-F356</f>
        <v>1.6305237756727455E-2</v>
      </c>
      <c r="J356" s="61">
        <v>2.9102299999999999</v>
      </c>
      <c r="K356" s="57">
        <v>3.2232299999999998E-2</v>
      </c>
    </row>
    <row r="357" spans="1:11" ht="15.75" thickTop="1" x14ac:dyDescent="0.25">
      <c r="A357" s="56">
        <v>32</v>
      </c>
      <c r="B357" s="57" t="s">
        <v>135</v>
      </c>
      <c r="C357" s="59">
        <v>2187.16</v>
      </c>
      <c r="D357" s="60">
        <v>1.4627399999999999</v>
      </c>
      <c r="E357" s="60">
        <v>1.13256E-2</v>
      </c>
      <c r="F357" s="59">
        <v>7.3862099999999996E-4</v>
      </c>
      <c r="G357" s="59">
        <f>D357*$B$9+$B$10</f>
        <v>-6.0105687438533366E-5</v>
      </c>
      <c r="H357" s="60">
        <f>G357-F357</f>
        <v>-7.9872668743853333E-4</v>
      </c>
      <c r="J357" s="61">
        <v>2.96821</v>
      </c>
      <c r="K357" s="57">
        <v>7.2116899999999998E-3</v>
      </c>
    </row>
    <row r="358" spans="1:11" x14ac:dyDescent="0.25">
      <c r="A358" s="55">
        <v>32</v>
      </c>
      <c r="B358" s="57" t="s">
        <v>135</v>
      </c>
      <c r="C358" s="58">
        <v>1500.38</v>
      </c>
      <c r="D358" s="57">
        <v>0.61482599999999998</v>
      </c>
      <c r="E358" s="57">
        <v>8.1926499999999992E-3</v>
      </c>
      <c r="F358" s="58">
        <v>6.8257500000000002E-3</v>
      </c>
      <c r="G358" s="58">
        <f>D358*$B$9+$B$10</f>
        <v>-8.9433628557215026E-4</v>
      </c>
      <c r="H358" s="57">
        <f>G358-F358</f>
        <v>-7.7200862855721503E-3</v>
      </c>
      <c r="J358" s="61">
        <v>3.3617300000000001</v>
      </c>
      <c r="K358" s="57">
        <v>2.3726000000000001E-2</v>
      </c>
    </row>
    <row r="359" spans="1:11" x14ac:dyDescent="0.25">
      <c r="A359" s="55">
        <v>32</v>
      </c>
      <c r="B359" s="57" t="s">
        <v>135</v>
      </c>
      <c r="C359" s="58">
        <v>1250.3900000000001</v>
      </c>
      <c r="D359" s="57">
        <v>0.362257</v>
      </c>
      <c r="E359" s="57">
        <v>8.0010600000000008E-3</v>
      </c>
      <c r="F359" s="58">
        <v>1.02573E-2</v>
      </c>
      <c r="G359" s="58">
        <f>D359*$B$9+$B$10</f>
        <v>-1.1428293968310864E-3</v>
      </c>
      <c r="H359" s="57">
        <f>G359-F359</f>
        <v>-1.1400129396831087E-2</v>
      </c>
      <c r="J359" s="61">
        <v>3.6223999999999998</v>
      </c>
      <c r="K359" s="57">
        <v>2.8398300000000001E-2</v>
      </c>
    </row>
    <row r="360" spans="1:11" x14ac:dyDescent="0.25">
      <c r="A360" s="55">
        <v>32</v>
      </c>
      <c r="B360" s="57" t="s">
        <v>135</v>
      </c>
      <c r="C360" s="58">
        <v>999.96199999999999</v>
      </c>
      <c r="D360" s="57">
        <v>0.248834</v>
      </c>
      <c r="E360" s="57">
        <v>7.7091299999999998E-3</v>
      </c>
      <c r="F360" s="58">
        <v>4.8340299999999996E-3</v>
      </c>
      <c r="G360" s="58">
        <f>D360*$B$9+$B$10</f>
        <v>-1.2544220077941193E-3</v>
      </c>
      <c r="H360" s="57">
        <f>G360-F360</f>
        <v>-6.0884520077941189E-3</v>
      </c>
      <c r="J360" s="61">
        <v>4.2231800000000002</v>
      </c>
      <c r="K360" s="57">
        <v>5.5182500000000002E-2</v>
      </c>
    </row>
    <row r="361" spans="1:11" x14ac:dyDescent="0.25">
      <c r="A361" s="55">
        <v>32</v>
      </c>
      <c r="B361" s="57" t="s">
        <v>135</v>
      </c>
      <c r="C361" s="58">
        <v>750.6</v>
      </c>
      <c r="D361" s="57">
        <v>0.29084599999999999</v>
      </c>
      <c r="E361" s="57">
        <v>4.9587099999999999E-3</v>
      </c>
      <c r="F361" s="58">
        <v>8.4647499999999996E-4</v>
      </c>
      <c r="G361" s="58">
        <f>D361*$B$9+$B$10</f>
        <v>-1.213087985842849E-3</v>
      </c>
      <c r="H361" s="57">
        <f>G361-F361</f>
        <v>-2.0595629858428492E-3</v>
      </c>
      <c r="J361" s="61">
        <v>4.9023899999999996</v>
      </c>
      <c r="K361" s="57">
        <v>-5.0605799999999999E-2</v>
      </c>
    </row>
    <row r="362" spans="1:11" x14ac:dyDescent="0.25">
      <c r="A362" s="55">
        <v>32</v>
      </c>
      <c r="B362" s="57" t="s">
        <v>135</v>
      </c>
      <c r="C362" s="58">
        <v>500.26299999999998</v>
      </c>
      <c r="D362" s="57">
        <v>0.81968099999999999</v>
      </c>
      <c r="E362" s="57">
        <v>4.1665299999999999E-3</v>
      </c>
      <c r="F362" s="58">
        <v>-3.3195E-3</v>
      </c>
      <c r="G362" s="58">
        <f>D362*$B$9+$B$10</f>
        <v>-6.9278717896385973E-4</v>
      </c>
      <c r="H362" s="57">
        <f>G362-F362</f>
        <v>2.6267128210361403E-3</v>
      </c>
      <c r="J362" s="61">
        <v>6.40402</v>
      </c>
      <c r="K362" s="57">
        <v>2.9016500000000001E-2</v>
      </c>
    </row>
    <row r="363" spans="1:11" x14ac:dyDescent="0.25">
      <c r="A363" s="55">
        <v>32</v>
      </c>
      <c r="B363" s="57" t="s">
        <v>135</v>
      </c>
      <c r="C363" s="58">
        <v>400.221</v>
      </c>
      <c r="D363" s="57">
        <v>1.18096</v>
      </c>
      <c r="E363" s="57">
        <v>5.4377799999999997E-3</v>
      </c>
      <c r="F363" s="58">
        <v>8.9626299999999992E-3</v>
      </c>
      <c r="G363" s="58">
        <f>D363*$B$9+$B$10</f>
        <v>-3.3733839965002007E-4</v>
      </c>
      <c r="H363" s="57">
        <f>G363-F363</f>
        <v>-9.2999683996500201E-3</v>
      </c>
      <c r="J363" s="61">
        <v>6.3847300000000002</v>
      </c>
      <c r="K363" s="57">
        <v>-2.12736E-2</v>
      </c>
    </row>
    <row r="364" spans="1:11" x14ac:dyDescent="0.25">
      <c r="A364" s="55">
        <v>32</v>
      </c>
      <c r="B364" s="57" t="s">
        <v>135</v>
      </c>
      <c r="C364" s="58">
        <v>300.21899999999999</v>
      </c>
      <c r="D364" s="57">
        <v>1.7642599999999999</v>
      </c>
      <c r="E364" s="57">
        <v>4.9858400000000001E-3</v>
      </c>
      <c r="F364" s="58">
        <v>1.8257300000000001E-2</v>
      </c>
      <c r="G364" s="58">
        <f>D364*$B$9+$B$10</f>
        <v>2.3654846610681227E-4</v>
      </c>
      <c r="H364" s="57">
        <f>G364-F364</f>
        <v>-1.8020751533893188E-2</v>
      </c>
      <c r="J364" s="61">
        <v>3.8898999999999999</v>
      </c>
      <c r="K364" s="57">
        <v>-2.3104E-2</v>
      </c>
    </row>
    <row r="365" spans="1:11" x14ac:dyDescent="0.25">
      <c r="A365" s="55">
        <v>32</v>
      </c>
      <c r="B365" s="57" t="s">
        <v>135</v>
      </c>
      <c r="C365" s="58">
        <v>250.965</v>
      </c>
      <c r="D365" s="57">
        <v>2.1749800000000001</v>
      </c>
      <c r="E365" s="57">
        <v>5.6905899999999997E-3</v>
      </c>
      <c r="F365" s="58">
        <v>2.2975200000000001E-2</v>
      </c>
      <c r="G365" s="58">
        <f>D365*$B$9+$B$10</f>
        <v>6.4064038022244103E-4</v>
      </c>
      <c r="H365" s="57">
        <f>G365-F365</f>
        <v>-2.2334559619777559E-2</v>
      </c>
      <c r="J365" s="61">
        <v>3.97837</v>
      </c>
      <c r="K365" s="57">
        <v>2.2365099999999999E-2</v>
      </c>
    </row>
    <row r="366" spans="1:11" x14ac:dyDescent="0.25">
      <c r="A366" s="55">
        <v>32</v>
      </c>
      <c r="B366" s="57" t="s">
        <v>135</v>
      </c>
      <c r="C366" s="58">
        <v>200.47200000000001</v>
      </c>
      <c r="D366" s="57">
        <v>2.6108799999999999</v>
      </c>
      <c r="E366" s="57">
        <v>6.1085699999999998E-3</v>
      </c>
      <c r="F366" s="58">
        <v>2.8796199999999998E-3</v>
      </c>
      <c r="G366" s="58">
        <f>D366*$B$9+$B$10</f>
        <v>1.0695059464549169E-3</v>
      </c>
      <c r="H366" s="57">
        <f>G366-F366</f>
        <v>-1.8101140535450829E-3</v>
      </c>
      <c r="J366" s="61">
        <v>4.5034900000000002</v>
      </c>
      <c r="K366" s="57">
        <v>1.8485499999999998E-2</v>
      </c>
    </row>
    <row r="367" spans="1:11" x14ac:dyDescent="0.25">
      <c r="A367" s="55">
        <v>32</v>
      </c>
      <c r="B367" s="57" t="s">
        <v>135</v>
      </c>
      <c r="C367" s="58">
        <v>174.988</v>
      </c>
      <c r="D367" s="57">
        <v>2.87582</v>
      </c>
      <c r="E367" s="57">
        <v>4.2475500000000001E-3</v>
      </c>
      <c r="F367" s="58">
        <v>1.38175E-2</v>
      </c>
      <c r="G367" s="58">
        <f>D367*$B$9+$B$10</f>
        <v>1.3301704179337706E-3</v>
      </c>
      <c r="H367" s="57">
        <f>G367-F367</f>
        <v>-1.2487329582066229E-2</v>
      </c>
      <c r="J367" s="61">
        <v>4.9272900000000002</v>
      </c>
      <c r="K367" s="57">
        <v>-1.27096E-2</v>
      </c>
    </row>
    <row r="368" spans="1:11" x14ac:dyDescent="0.25">
      <c r="A368" s="55">
        <v>32</v>
      </c>
      <c r="B368" s="57" t="s">
        <v>135</v>
      </c>
      <c r="C368" s="58">
        <v>149.93899999999999</v>
      </c>
      <c r="D368" s="57">
        <v>3.01126</v>
      </c>
      <c r="E368" s="57">
        <v>7.99272E-3</v>
      </c>
      <c r="F368" s="58">
        <v>9.2570800000000009E-3</v>
      </c>
      <c r="G368" s="58">
        <f>D368*$B$9+$B$10</f>
        <v>1.4634247246337626E-3</v>
      </c>
      <c r="H368" s="57">
        <f>G368-F368</f>
        <v>-7.7936552753662385E-3</v>
      </c>
      <c r="J368" s="61">
        <v>5.4951499999999998</v>
      </c>
      <c r="K368" s="57">
        <v>2.81491E-2</v>
      </c>
    </row>
    <row r="369" spans="1:11" x14ac:dyDescent="0.25">
      <c r="A369" s="55">
        <v>32</v>
      </c>
      <c r="B369" s="57" t="s">
        <v>135</v>
      </c>
      <c r="C369" s="58">
        <v>124.995</v>
      </c>
      <c r="D369" s="57">
        <v>3.38856</v>
      </c>
      <c r="E369" s="57">
        <v>7.1248500000000003E-3</v>
      </c>
      <c r="F369" s="58">
        <v>2.5564400000000001E-2</v>
      </c>
      <c r="G369" s="58">
        <f>D369*$B$9+$B$10</f>
        <v>1.8346359614759584E-3</v>
      </c>
      <c r="H369" s="57">
        <f>G369-F369</f>
        <v>-2.3729764038524042E-2</v>
      </c>
      <c r="J369" s="61">
        <v>5.8507300000000004</v>
      </c>
      <c r="K369" s="57">
        <v>0.100726</v>
      </c>
    </row>
    <row r="370" spans="1:11" x14ac:dyDescent="0.25">
      <c r="A370" s="55">
        <v>32</v>
      </c>
      <c r="B370" s="57" t="s">
        <v>135</v>
      </c>
      <c r="C370" s="58">
        <v>100.20699999999999</v>
      </c>
      <c r="D370" s="57">
        <v>3.9214600000000002</v>
      </c>
      <c r="E370" s="57">
        <v>1.09757E-2</v>
      </c>
      <c r="F370" s="58">
        <v>-1.1535399999999999E-2</v>
      </c>
      <c r="G370" s="58">
        <f>D370*$B$9+$B$10</f>
        <v>2.358936168508045E-3</v>
      </c>
      <c r="H370" s="57">
        <f>G370-F370</f>
        <v>1.3894336168508045E-2</v>
      </c>
      <c r="J370" s="61">
        <v>6.0368500000000003</v>
      </c>
      <c r="K370" s="57">
        <v>2.1847200000000001E-2</v>
      </c>
    </row>
    <row r="371" spans="1:11" x14ac:dyDescent="0.25">
      <c r="A371" s="55">
        <v>32</v>
      </c>
      <c r="B371" s="57" t="s">
        <v>135</v>
      </c>
      <c r="C371" s="58">
        <v>75.679500000000004</v>
      </c>
      <c r="D371" s="57">
        <v>4.4809400000000004</v>
      </c>
      <c r="E371" s="57">
        <v>7.9864600000000008E-3</v>
      </c>
      <c r="F371" s="58">
        <v>3.9377199999999996E-3</v>
      </c>
      <c r="G371" s="58">
        <f>D371*$B$9+$B$10</f>
        <v>2.9093874348437767E-3</v>
      </c>
      <c r="H371" s="57">
        <f>G371-F371</f>
        <v>-1.0283325651562229E-3</v>
      </c>
      <c r="J371" s="61">
        <v>3.8407</v>
      </c>
      <c r="K371" s="57">
        <v>6.6969400000000002E-3</v>
      </c>
    </row>
    <row r="372" spans="1:11" x14ac:dyDescent="0.25">
      <c r="A372" s="55">
        <v>32</v>
      </c>
      <c r="B372" s="57" t="s">
        <v>135</v>
      </c>
      <c r="C372" s="58">
        <v>50.358400000000003</v>
      </c>
      <c r="D372" s="57">
        <v>5.4837999999999996</v>
      </c>
      <c r="E372" s="57">
        <v>7.1171699999999999E-3</v>
      </c>
      <c r="F372" s="58">
        <v>-1.2203200000000001E-2</v>
      </c>
      <c r="G372" s="58">
        <f>D372*$B$9+$B$10</f>
        <v>3.8960635572385938E-3</v>
      </c>
      <c r="H372" s="57">
        <f>G372-F372</f>
        <v>1.6099263557238595E-2</v>
      </c>
      <c r="J372" s="61">
        <v>3.8696799999999998</v>
      </c>
      <c r="K372" s="57">
        <v>1.0676400000000001E-2</v>
      </c>
    </row>
    <row r="373" spans="1:11" x14ac:dyDescent="0.25">
      <c r="A373" s="55">
        <v>32</v>
      </c>
      <c r="B373" s="57" t="s">
        <v>138</v>
      </c>
      <c r="C373" s="58">
        <v>30.1816</v>
      </c>
      <c r="D373" s="57">
        <v>5.8277700000000001</v>
      </c>
      <c r="E373" s="57">
        <v>1.2084299999999999E-2</v>
      </c>
      <c r="F373" s="58">
        <v>-0.109232</v>
      </c>
      <c r="G373" s="58">
        <f>D373*$B$9+$B$10</f>
        <v>4.2344826644122226E-3</v>
      </c>
      <c r="H373" s="57">
        <f>G373-F373</f>
        <v>0.11346648266441221</v>
      </c>
      <c r="J373" s="61">
        <v>4.7848800000000002</v>
      </c>
      <c r="K373" s="57">
        <v>-1.6124699999999999E-2</v>
      </c>
    </row>
    <row r="374" spans="1:11" x14ac:dyDescent="0.25">
      <c r="A374" s="55">
        <v>32</v>
      </c>
      <c r="B374" s="57" t="s">
        <v>135</v>
      </c>
      <c r="C374" s="58">
        <v>20.022500000000001</v>
      </c>
      <c r="D374" s="57">
        <v>6.0599800000000004</v>
      </c>
      <c r="E374" s="57">
        <v>1.8123799999999999E-2</v>
      </c>
      <c r="F374" s="58">
        <v>2.19793E-2</v>
      </c>
      <c r="G374" s="58">
        <f>D374*$B$9+$B$10</f>
        <v>4.4629453235882797E-3</v>
      </c>
      <c r="H374" s="57">
        <f>G374-F374</f>
        <v>-1.751635467641172E-2</v>
      </c>
      <c r="J374" s="61">
        <v>5.9173299999999998</v>
      </c>
      <c r="K374" s="57">
        <v>3.5332200000000001E-2</v>
      </c>
    </row>
    <row r="375" spans="1:11" x14ac:dyDescent="0.25">
      <c r="A375" s="55">
        <v>32</v>
      </c>
      <c r="B375" s="57" t="s">
        <v>135</v>
      </c>
      <c r="C375" s="58">
        <v>9.9318899999999992</v>
      </c>
      <c r="D375" s="57">
        <v>5.97865</v>
      </c>
      <c r="E375" s="57">
        <v>1.7977400000000001E-2</v>
      </c>
      <c r="F375" s="58">
        <v>-1.3485000000000001E-3</v>
      </c>
      <c r="G375" s="58">
        <f>D375*$B$9+$B$10</f>
        <v>4.3829278046580494E-3</v>
      </c>
      <c r="H375" s="57">
        <f>G375-F375</f>
        <v>5.7314278046580493E-3</v>
      </c>
      <c r="J375" s="61">
        <v>7.0948599999999997</v>
      </c>
      <c r="K375" s="57">
        <v>-1.36852E-4</v>
      </c>
    </row>
    <row r="376" spans="1:11" ht="15.75" thickBot="1" x14ac:dyDescent="0.3">
      <c r="A376" s="55">
        <v>32</v>
      </c>
      <c r="B376" s="57" t="s">
        <v>135</v>
      </c>
      <c r="C376" s="58">
        <v>5.2029800000000002</v>
      </c>
      <c r="D376" s="57">
        <v>5.9534900000000004</v>
      </c>
      <c r="E376" s="57">
        <v>6.6876799999999997E-3</v>
      </c>
      <c r="F376" s="58">
        <v>-1.4514900000000001E-2</v>
      </c>
      <c r="G376" s="58">
        <f>D376*$B$9+$B$10</f>
        <v>4.3581738297867288E-3</v>
      </c>
      <c r="H376" s="57">
        <f>G376-F376</f>
        <v>1.887307382978673E-2</v>
      </c>
      <c r="J376" s="61">
        <v>7.2370400000000004</v>
      </c>
      <c r="K376" s="57">
        <v>6.03771E-3</v>
      </c>
    </row>
    <row r="377" spans="1:11" ht="15.75" thickTop="1" x14ac:dyDescent="0.25">
      <c r="A377" s="56">
        <v>33</v>
      </c>
      <c r="B377" s="57" t="s">
        <v>135</v>
      </c>
      <c r="C377" s="59">
        <v>1911.46</v>
      </c>
      <c r="D377" s="60">
        <v>1.2725500000000001</v>
      </c>
      <c r="E377" s="60">
        <v>1.1359599999999999E-2</v>
      </c>
      <c r="F377" s="59">
        <v>1.9547700000000001E-2</v>
      </c>
      <c r="G377" s="59">
        <f>D377*$B$9+$B$10</f>
        <v>-2.472264537651096E-4</v>
      </c>
      <c r="H377" s="60">
        <f>G377-F377</f>
        <v>-1.979492645376511E-2</v>
      </c>
      <c r="J377" s="61">
        <v>1.7226399999999999</v>
      </c>
      <c r="K377" s="57">
        <v>1.0643100000000001E-2</v>
      </c>
    </row>
    <row r="378" spans="1:11" x14ac:dyDescent="0.25">
      <c r="A378" s="55">
        <v>33</v>
      </c>
      <c r="B378" s="57" t="s">
        <v>135</v>
      </c>
      <c r="C378" s="58">
        <v>1499.58</v>
      </c>
      <c r="D378" s="57">
        <v>0.63885499999999995</v>
      </c>
      <c r="E378" s="57">
        <v>6.6080499999999999E-3</v>
      </c>
      <c r="F378" s="58">
        <v>5.8547299999999998E-3</v>
      </c>
      <c r="G378" s="58">
        <f>D378*$B$9+$B$10</f>
        <v>-8.7069505893530661E-4</v>
      </c>
      <c r="H378" s="57">
        <f>G378-F378</f>
        <v>-6.7254250589353064E-3</v>
      </c>
      <c r="J378" s="61">
        <v>1.7836700000000001</v>
      </c>
      <c r="K378" s="57">
        <v>1.4668E-2</v>
      </c>
    </row>
    <row r="379" spans="1:11" x14ac:dyDescent="0.25">
      <c r="A379" s="55">
        <v>33</v>
      </c>
      <c r="B379" s="57" t="s">
        <v>135</v>
      </c>
      <c r="C379" s="58">
        <v>1251.05</v>
      </c>
      <c r="D379" s="57">
        <v>0.35107100000000002</v>
      </c>
      <c r="E379" s="57">
        <v>8.6390100000000008E-3</v>
      </c>
      <c r="F379" s="58">
        <v>1.00705E-2</v>
      </c>
      <c r="G379" s="58">
        <f>D379*$B$9+$B$10</f>
        <v>-1.1538348802536064E-3</v>
      </c>
      <c r="H379" s="57">
        <f>G379-F379</f>
        <v>-1.1224334880253605E-2</v>
      </c>
      <c r="J379" s="61">
        <v>1.88391</v>
      </c>
      <c r="K379" s="57">
        <v>1.89128E-2</v>
      </c>
    </row>
    <row r="380" spans="1:11" x14ac:dyDescent="0.25">
      <c r="A380" s="55">
        <v>33</v>
      </c>
      <c r="B380" s="57" t="s">
        <v>135</v>
      </c>
      <c r="C380" s="58">
        <v>1000.7</v>
      </c>
      <c r="D380" s="57">
        <v>0.25514100000000001</v>
      </c>
      <c r="E380" s="57">
        <v>5.4784400000000002E-3</v>
      </c>
      <c r="F380" s="58">
        <v>5.1410800000000001E-3</v>
      </c>
      <c r="G380" s="58">
        <f>D380*$B$9+$B$10</f>
        <v>-1.2482167884175922E-3</v>
      </c>
      <c r="H380" s="57">
        <f>G380-F380</f>
        <v>-6.3892967884175925E-3</v>
      </c>
      <c r="J380" s="61">
        <v>2.3632200000000001</v>
      </c>
      <c r="K380" s="57">
        <v>1.7224099999999999E-2</v>
      </c>
    </row>
    <row r="381" spans="1:11" x14ac:dyDescent="0.25">
      <c r="A381" s="55">
        <v>33</v>
      </c>
      <c r="B381" s="57" t="s">
        <v>135</v>
      </c>
      <c r="C381" s="58">
        <v>750.38099999999997</v>
      </c>
      <c r="D381" s="57">
        <v>0.31093799999999999</v>
      </c>
      <c r="E381" s="57">
        <v>6.6188100000000001E-3</v>
      </c>
      <c r="F381" s="58">
        <v>-6.2227199999999999E-5</v>
      </c>
      <c r="G381" s="58">
        <f>D381*$B$9+$B$10</f>
        <v>-1.193320224987738E-3</v>
      </c>
      <c r="H381" s="57">
        <f>G381-F381</f>
        <v>-1.1310930249877379E-3</v>
      </c>
      <c r="J381" s="61">
        <v>2.84538</v>
      </c>
      <c r="K381" s="57">
        <v>9.3817699999999993E-3</v>
      </c>
    </row>
    <row r="382" spans="1:11" x14ac:dyDescent="0.25">
      <c r="A382" s="55">
        <v>33</v>
      </c>
      <c r="B382" s="57" t="s">
        <v>135</v>
      </c>
      <c r="C382" s="58">
        <v>500.245</v>
      </c>
      <c r="D382" s="57">
        <v>0.85852300000000004</v>
      </c>
      <c r="E382" s="57">
        <v>4.8819900000000001E-3</v>
      </c>
      <c r="F382" s="58">
        <v>-2.4771699999999999E-3</v>
      </c>
      <c r="G382" s="58">
        <f>D382*$B$9+$B$10</f>
        <v>-6.545720004284115E-4</v>
      </c>
      <c r="H382" s="57">
        <f>G382-F382</f>
        <v>1.8225979995715883E-3</v>
      </c>
      <c r="J382" s="61">
        <v>3.25136</v>
      </c>
      <c r="K382" s="57">
        <v>-1.6431799999999999E-3</v>
      </c>
    </row>
    <row r="383" spans="1:11" x14ac:dyDescent="0.25">
      <c r="A383" s="55">
        <v>33</v>
      </c>
      <c r="B383" s="57" t="s">
        <v>135</v>
      </c>
      <c r="C383" s="58">
        <v>401.27499999999998</v>
      </c>
      <c r="D383" s="57">
        <v>1.0984400000000001</v>
      </c>
      <c r="E383" s="57">
        <v>4.0523900000000003E-3</v>
      </c>
      <c r="F383" s="58">
        <v>1.43564E-3</v>
      </c>
      <c r="G383" s="58">
        <f>D383*$B$9+$B$10</f>
        <v>-4.1852671468902867E-4</v>
      </c>
      <c r="H383" s="57">
        <f>G383-F383</f>
        <v>-1.8541667146890286E-3</v>
      </c>
      <c r="J383" s="61">
        <v>3.85684</v>
      </c>
      <c r="K383" s="57">
        <v>-1.7157800000000001E-2</v>
      </c>
    </row>
    <row r="384" spans="1:11" x14ac:dyDescent="0.25">
      <c r="A384" s="55">
        <v>33</v>
      </c>
      <c r="B384" s="57" t="s">
        <v>135</v>
      </c>
      <c r="C384" s="58">
        <v>300.54300000000001</v>
      </c>
      <c r="D384" s="57">
        <v>1.6183700000000001</v>
      </c>
      <c r="E384" s="57">
        <v>5.6354999999999999E-3</v>
      </c>
      <c r="F384" s="58">
        <v>-4.6306799999999999E-3</v>
      </c>
      <c r="G384" s="58">
        <f>D384*$B$9+$B$10</f>
        <v>9.3012798619645847E-5</v>
      </c>
      <c r="H384" s="57">
        <f>G384-F384</f>
        <v>4.7236927986196459E-3</v>
      </c>
      <c r="J384" s="61">
        <v>4.48299</v>
      </c>
      <c r="K384" s="57">
        <v>-2.7008500000000001E-2</v>
      </c>
    </row>
    <row r="385" spans="1:11" x14ac:dyDescent="0.25">
      <c r="A385" s="55">
        <v>33</v>
      </c>
      <c r="B385" s="57" t="s">
        <v>135</v>
      </c>
      <c r="C385" s="58">
        <v>250.45099999999999</v>
      </c>
      <c r="D385" s="57">
        <v>1.9813700000000001</v>
      </c>
      <c r="E385" s="57">
        <v>4.9724799999999996E-3</v>
      </c>
      <c r="F385" s="58">
        <v>2.4369200000000001E-2</v>
      </c>
      <c r="G385" s="58">
        <f>D385*$B$9+$B$10</f>
        <v>4.5015480491097134E-4</v>
      </c>
      <c r="H385" s="57">
        <f>G385-F385</f>
        <v>-2.3919045195089028E-2</v>
      </c>
      <c r="J385" s="61">
        <v>4.7606599999999997</v>
      </c>
      <c r="K385" s="57">
        <v>2.66552E-2</v>
      </c>
    </row>
    <row r="386" spans="1:11" x14ac:dyDescent="0.25">
      <c r="A386" s="55">
        <v>33</v>
      </c>
      <c r="B386" s="57" t="s">
        <v>135</v>
      </c>
      <c r="C386" s="58">
        <v>199.84200000000001</v>
      </c>
      <c r="D386" s="57">
        <v>2.48312</v>
      </c>
      <c r="E386" s="57">
        <v>6.7997400000000003E-3</v>
      </c>
      <c r="F386" s="58">
        <v>-6.8838600000000003E-3</v>
      </c>
      <c r="G386" s="58">
        <f>D386*$B$9+$B$10</f>
        <v>9.4380770203679096E-4</v>
      </c>
      <c r="H386" s="57">
        <f>G386-F386</f>
        <v>7.8276677020367915E-3</v>
      </c>
      <c r="J386" s="61">
        <v>4.8757000000000001</v>
      </c>
      <c r="K386" s="57">
        <v>1.17016E-2</v>
      </c>
    </row>
    <row r="387" spans="1:11" x14ac:dyDescent="0.25">
      <c r="A387" s="55">
        <v>33</v>
      </c>
      <c r="B387" s="57" t="s">
        <v>135</v>
      </c>
      <c r="C387" s="58">
        <v>174.94800000000001</v>
      </c>
      <c r="D387" s="57">
        <v>2.7118099999999998</v>
      </c>
      <c r="E387" s="57">
        <v>5.0823300000000004E-3</v>
      </c>
      <c r="F387" s="58">
        <v>1.48091E-2</v>
      </c>
      <c r="G387" s="58">
        <f>D387*$B$9+$B$10</f>
        <v>1.1688071660003257E-3</v>
      </c>
      <c r="H387" s="57">
        <f>G387-F387</f>
        <v>-1.3640292833999675E-2</v>
      </c>
      <c r="J387" s="61">
        <v>2.95932</v>
      </c>
      <c r="K387" s="57">
        <v>7.3237399999999996E-3</v>
      </c>
    </row>
    <row r="388" spans="1:11" x14ac:dyDescent="0.25">
      <c r="A388" s="55">
        <v>33</v>
      </c>
      <c r="B388" s="57" t="s">
        <v>135</v>
      </c>
      <c r="C388" s="58">
        <v>150.23599999999999</v>
      </c>
      <c r="D388" s="57">
        <v>2.9102299999999999</v>
      </c>
      <c r="E388" s="57">
        <v>5.9431199999999997E-3</v>
      </c>
      <c r="F388" s="58">
        <v>3.2232299999999998E-2</v>
      </c>
      <c r="G388" s="58">
        <f>D388*$B$9+$B$10</f>
        <v>1.3640251188607249E-3</v>
      </c>
      <c r="H388" s="57">
        <f>G388-F388</f>
        <v>-3.0868274881139274E-2</v>
      </c>
      <c r="J388" s="61">
        <v>2.6255899999999999</v>
      </c>
      <c r="K388" s="57">
        <v>1.55935E-2</v>
      </c>
    </row>
    <row r="389" spans="1:11" x14ac:dyDescent="0.25">
      <c r="A389" s="55">
        <v>33</v>
      </c>
      <c r="B389" s="57" t="s">
        <v>135</v>
      </c>
      <c r="C389" s="58">
        <v>125.32299999999999</v>
      </c>
      <c r="D389" s="57">
        <v>2.96821</v>
      </c>
      <c r="E389" s="57">
        <v>5.9638599999999996E-3</v>
      </c>
      <c r="F389" s="58">
        <v>7.2116899999999998E-3</v>
      </c>
      <c r="G389" s="58">
        <f>D389*$B$9+$B$10</f>
        <v>1.4210694536397085E-3</v>
      </c>
      <c r="H389" s="57">
        <f>G389-F389</f>
        <v>-5.790620546360291E-3</v>
      </c>
      <c r="J389" s="61">
        <v>2.4956</v>
      </c>
      <c r="K389" s="57">
        <v>2.3597699999999999E-2</v>
      </c>
    </row>
    <row r="390" spans="1:11" x14ac:dyDescent="0.25">
      <c r="A390" s="55">
        <v>33</v>
      </c>
      <c r="B390" s="57" t="s">
        <v>135</v>
      </c>
      <c r="C390" s="58">
        <v>99.889799999999994</v>
      </c>
      <c r="D390" s="57">
        <v>3.3617300000000001</v>
      </c>
      <c r="E390" s="57">
        <v>6.8859400000000001E-3</v>
      </c>
      <c r="F390" s="58">
        <v>2.3726000000000001E-2</v>
      </c>
      <c r="G390" s="58">
        <f>D390*$B$9+$B$10</f>
        <v>1.8082389366032416E-3</v>
      </c>
      <c r="H390" s="57">
        <f>G390-F390</f>
        <v>-2.1917761063396757E-2</v>
      </c>
      <c r="J390" s="61">
        <v>3.1648499999999999</v>
      </c>
      <c r="K390" s="57">
        <v>7.5850699999999993E-2</v>
      </c>
    </row>
    <row r="391" spans="1:11" x14ac:dyDescent="0.25">
      <c r="A391" s="55">
        <v>33</v>
      </c>
      <c r="B391" s="57" t="s">
        <v>135</v>
      </c>
      <c r="C391" s="58">
        <v>75.035700000000006</v>
      </c>
      <c r="D391" s="57">
        <v>3.6223999999999998</v>
      </c>
      <c r="E391" s="57">
        <v>7.6195300000000002E-3</v>
      </c>
      <c r="F391" s="58">
        <v>2.8398300000000001E-2</v>
      </c>
      <c r="G391" s="58">
        <f>D391*$B$9+$B$10</f>
        <v>2.0647023161623592E-3</v>
      </c>
      <c r="H391" s="57">
        <f>G391-F391</f>
        <v>-2.6333597683837643E-2</v>
      </c>
      <c r="J391" s="61">
        <v>3.3746999999999998</v>
      </c>
      <c r="K391" s="57">
        <v>3.5701299999999998E-2</v>
      </c>
    </row>
    <row r="392" spans="1:11" x14ac:dyDescent="0.25">
      <c r="A392" s="55">
        <v>33</v>
      </c>
      <c r="B392" s="57" t="s">
        <v>135</v>
      </c>
      <c r="C392" s="58">
        <v>49.936999999999998</v>
      </c>
      <c r="D392" s="57">
        <v>4.2231800000000002</v>
      </c>
      <c r="E392" s="57">
        <v>5.4764799999999997E-3</v>
      </c>
      <c r="F392" s="58">
        <v>5.5182500000000002E-2</v>
      </c>
      <c r="G392" s="58">
        <f>D392*$B$9+$B$10</f>
        <v>2.6557870945086472E-3</v>
      </c>
      <c r="H392" s="57">
        <f>G392-F392</f>
        <v>-5.2526712905491352E-2</v>
      </c>
      <c r="J392" s="61">
        <v>3.3797100000000002</v>
      </c>
      <c r="K392" s="57">
        <v>2.4713800000000001E-2</v>
      </c>
    </row>
    <row r="393" spans="1:11" x14ac:dyDescent="0.25">
      <c r="A393" s="55">
        <v>33</v>
      </c>
      <c r="B393" s="57" t="s">
        <v>135</v>
      </c>
      <c r="C393" s="58">
        <v>30.034199999999998</v>
      </c>
      <c r="D393" s="57">
        <v>4.9023899999999996</v>
      </c>
      <c r="E393" s="57">
        <v>1.8238000000000001E-2</v>
      </c>
      <c r="F393" s="58">
        <v>-5.0605799999999999E-2</v>
      </c>
      <c r="G393" s="58">
        <f>D393*$B$9+$B$10</f>
        <v>3.3240361911839392E-3</v>
      </c>
      <c r="H393" s="57">
        <f>G393-F393</f>
        <v>5.3929836191183939E-2</v>
      </c>
      <c r="J393" s="61">
        <v>3.4813900000000002</v>
      </c>
      <c r="K393" s="57">
        <v>5.6390000000000003E-2</v>
      </c>
    </row>
    <row r="394" spans="1:11" x14ac:dyDescent="0.25">
      <c r="A394" s="55">
        <v>33</v>
      </c>
      <c r="B394" s="57" t="s">
        <v>138</v>
      </c>
      <c r="C394" s="58">
        <v>19.742000000000001</v>
      </c>
      <c r="D394" s="57">
        <v>5.7911900000000003</v>
      </c>
      <c r="E394" s="57">
        <v>9.9663100000000008E-3</v>
      </c>
      <c r="F394" s="58">
        <v>0.119187</v>
      </c>
      <c r="G394" s="58">
        <f>D394*$B$9+$B$10</f>
        <v>4.1984929823457307E-3</v>
      </c>
      <c r="H394" s="57">
        <f>G394-F394</f>
        <v>-0.11498850701765427</v>
      </c>
      <c r="J394" s="61">
        <v>3.5357699999999999</v>
      </c>
      <c r="K394" s="57">
        <v>3.8771899999999998E-2</v>
      </c>
    </row>
    <row r="395" spans="1:11" x14ac:dyDescent="0.25">
      <c r="A395" s="55">
        <v>33</v>
      </c>
      <c r="B395" s="57" t="s">
        <v>135</v>
      </c>
      <c r="C395" s="58">
        <v>10.0495</v>
      </c>
      <c r="D395" s="57">
        <v>6.40402</v>
      </c>
      <c r="E395" s="57">
        <v>1.08842E-2</v>
      </c>
      <c r="F395" s="58">
        <v>2.9016500000000001E-2</v>
      </c>
      <c r="G395" s="58">
        <f>D395*$B$9+$B$10</f>
        <v>4.8014333011212485E-3</v>
      </c>
      <c r="H395" s="57">
        <f>G395-F395</f>
        <v>-2.4215066698878754E-2</v>
      </c>
      <c r="J395" s="61">
        <v>6.8390300000000002</v>
      </c>
      <c r="K395" s="57">
        <v>7.8030600000000006E-2</v>
      </c>
    </row>
    <row r="396" spans="1:11" ht="15.75" thickBot="1" x14ac:dyDescent="0.3">
      <c r="A396" s="55">
        <v>33</v>
      </c>
      <c r="B396" s="57" t="s">
        <v>135</v>
      </c>
      <c r="C396" s="58">
        <v>4.9573299999999998</v>
      </c>
      <c r="D396" s="57">
        <v>6.3847300000000002</v>
      </c>
      <c r="E396" s="57">
        <v>6.6883899999999998E-3</v>
      </c>
      <c r="F396" s="58">
        <v>-2.12736E-2</v>
      </c>
      <c r="G396" s="58">
        <f>D396*$B$9+$B$10</f>
        <v>4.7824545978117179E-3</v>
      </c>
      <c r="H396" s="57">
        <f>G396-F396</f>
        <v>2.6056054597811719E-2</v>
      </c>
      <c r="J396" s="61">
        <v>6.8047599999999999</v>
      </c>
      <c r="K396" s="57">
        <v>8.7552099999999994E-3</v>
      </c>
    </row>
    <row r="397" spans="1:11" ht="15.75" thickTop="1" x14ac:dyDescent="0.25">
      <c r="A397" s="56">
        <v>34</v>
      </c>
      <c r="B397" s="57" t="s">
        <v>135</v>
      </c>
      <c r="C397" s="59">
        <v>86.187200000000004</v>
      </c>
      <c r="D397" s="60">
        <v>3.8898999999999999</v>
      </c>
      <c r="E397" s="60">
        <v>1.53382E-2</v>
      </c>
      <c r="F397" s="59">
        <v>-2.3104E-2</v>
      </c>
      <c r="G397" s="59">
        <f>D397*$B$9+$B$10</f>
        <v>2.3278854750685011E-3</v>
      </c>
      <c r="H397" s="60">
        <f>G397-F397</f>
        <v>2.54318854750685E-2</v>
      </c>
      <c r="J397" s="61">
        <v>2.9151600000000002</v>
      </c>
      <c r="K397" s="57">
        <v>4.16183E-3</v>
      </c>
    </row>
    <row r="398" spans="1:11" x14ac:dyDescent="0.25">
      <c r="A398" s="55">
        <v>34</v>
      </c>
      <c r="B398" s="57" t="s">
        <v>135</v>
      </c>
      <c r="C398" s="58">
        <v>75.543599999999998</v>
      </c>
      <c r="D398" s="57">
        <v>3.97837</v>
      </c>
      <c r="E398" s="57">
        <v>4.29723E-3</v>
      </c>
      <c r="F398" s="58">
        <v>2.2365099999999999E-2</v>
      </c>
      <c r="G398" s="58">
        <f>D398*$B$9+$B$10</f>
        <v>2.4149277706514037E-3</v>
      </c>
      <c r="H398" s="57">
        <f>G398-F398</f>
        <v>-1.9950172229348594E-2</v>
      </c>
      <c r="J398" s="61">
        <v>3.1185499999999999</v>
      </c>
      <c r="K398" s="57">
        <v>4.4547799999999999E-2</v>
      </c>
    </row>
    <row r="399" spans="1:11" x14ac:dyDescent="0.25">
      <c r="A399" s="55">
        <v>34</v>
      </c>
      <c r="B399" s="57" t="s">
        <v>135</v>
      </c>
      <c r="C399" s="58">
        <v>50.099200000000003</v>
      </c>
      <c r="D399" s="57">
        <v>4.5034900000000002</v>
      </c>
      <c r="E399" s="57">
        <v>7.1046399999999997E-3</v>
      </c>
      <c r="F399" s="58">
        <v>1.8485499999999998E-2</v>
      </c>
      <c r="G399" s="58">
        <f>D399*$B$9+$B$10</f>
        <v>2.9315735291739952E-3</v>
      </c>
      <c r="H399" s="57">
        <f>G399-F399</f>
        <v>-1.5553926470826002E-2</v>
      </c>
      <c r="J399" s="61">
        <v>3.1624699999999999</v>
      </c>
      <c r="K399" s="57">
        <v>2.1468899999999999E-2</v>
      </c>
    </row>
    <row r="400" spans="1:11" x14ac:dyDescent="0.25">
      <c r="A400" s="55">
        <v>34</v>
      </c>
      <c r="B400" s="57" t="s">
        <v>135</v>
      </c>
      <c r="C400" s="58">
        <v>29.925599999999999</v>
      </c>
      <c r="D400" s="57">
        <v>4.9272900000000002</v>
      </c>
      <c r="E400" s="57">
        <v>1.27347E-2</v>
      </c>
      <c r="F400" s="58">
        <v>-1.27096E-2</v>
      </c>
      <c r="G400" s="58">
        <f>D400*$B$9+$B$10</f>
        <v>3.3485343618634275E-3</v>
      </c>
      <c r="H400" s="57">
        <f>G400-F400</f>
        <v>1.6058134361863426E-2</v>
      </c>
      <c r="J400" s="61">
        <v>3.26105</v>
      </c>
      <c r="K400" s="57">
        <v>3.3054100000000003E-2</v>
      </c>
    </row>
    <row r="401" spans="1:13" x14ac:dyDescent="0.25">
      <c r="A401" s="55">
        <v>34</v>
      </c>
      <c r="B401" s="57" t="s">
        <v>135</v>
      </c>
      <c r="C401" s="58">
        <v>20.067399999999999</v>
      </c>
      <c r="D401" s="57">
        <v>5.4951499999999998</v>
      </c>
      <c r="E401" s="57">
        <v>6.0514100000000001E-3</v>
      </c>
      <c r="F401" s="58">
        <v>2.81491E-2</v>
      </c>
      <c r="G401" s="58">
        <f>D401*$B$9+$B$10</f>
        <v>3.9072303940744244E-3</v>
      </c>
      <c r="H401" s="57">
        <f>G401-F401</f>
        <v>-2.4241869605925576E-2</v>
      </c>
      <c r="J401" s="61">
        <v>3.37181</v>
      </c>
      <c r="K401" s="57">
        <v>2.2808999999999999E-2</v>
      </c>
    </row>
    <row r="402" spans="1:13" x14ac:dyDescent="0.25">
      <c r="A402" s="55">
        <v>34</v>
      </c>
      <c r="B402" s="57" t="s">
        <v>135</v>
      </c>
      <c r="C402" s="58">
        <v>10.3652</v>
      </c>
      <c r="D402" s="57">
        <v>5.8507300000000004</v>
      </c>
      <c r="E402" s="57">
        <v>2.7705899999999999E-2</v>
      </c>
      <c r="F402" s="58">
        <v>0.100726</v>
      </c>
      <c r="G402" s="58">
        <f>D402*$B$9+$B$10</f>
        <v>4.2570721422757187E-3</v>
      </c>
      <c r="H402" s="57">
        <f>G402-F402</f>
        <v>-9.6468927857724276E-2</v>
      </c>
      <c r="J402" s="61">
        <v>3.46638</v>
      </c>
      <c r="K402" s="57">
        <v>4.0377400000000001E-2</v>
      </c>
    </row>
    <row r="403" spans="1:13" ht="15.75" thickBot="1" x14ac:dyDescent="0.3">
      <c r="A403" s="55">
        <v>34</v>
      </c>
      <c r="B403" s="57" t="s">
        <v>135</v>
      </c>
      <c r="C403" s="58">
        <v>5.3277200000000002</v>
      </c>
      <c r="D403" s="57">
        <v>6.0368500000000003</v>
      </c>
      <c r="E403" s="57">
        <v>1.2939900000000001E-2</v>
      </c>
      <c r="F403" s="58">
        <v>2.1847200000000001E-2</v>
      </c>
      <c r="G403" s="58">
        <f>D403*$B$9+$B$10</f>
        <v>4.4401885891378161E-3</v>
      </c>
      <c r="H403" s="57">
        <f>G403-F403</f>
        <v>-1.7407011410862185E-2</v>
      </c>
      <c r="J403" s="61">
        <v>3.47756</v>
      </c>
      <c r="K403" s="57">
        <v>2.5564400000000001E-2</v>
      </c>
    </row>
    <row r="404" spans="1:13" ht="15.75" thickTop="1" x14ac:dyDescent="0.25">
      <c r="A404" s="56">
        <v>35</v>
      </c>
      <c r="B404" s="57" t="s">
        <v>135</v>
      </c>
      <c r="C404" s="59">
        <v>56.023800000000001</v>
      </c>
      <c r="D404" s="60">
        <v>3.8407</v>
      </c>
      <c r="E404" s="60">
        <v>7.9678700000000002E-3</v>
      </c>
      <c r="F404" s="59">
        <v>6.6969400000000002E-3</v>
      </c>
      <c r="G404" s="59">
        <f>D404*$B$9+$B$10</f>
        <v>2.279479451075297E-3</v>
      </c>
      <c r="H404" s="60">
        <f>G404-F404</f>
        <v>-4.4174605489247032E-3</v>
      </c>
      <c r="J404" s="61">
        <v>3.5674199999999998</v>
      </c>
      <c r="K404" s="57">
        <v>3.34191E-2</v>
      </c>
    </row>
    <row r="405" spans="1:13" x14ac:dyDescent="0.25">
      <c r="A405" s="55">
        <v>35</v>
      </c>
      <c r="B405" s="57" t="s">
        <v>135</v>
      </c>
      <c r="C405" s="58">
        <v>50.516100000000002</v>
      </c>
      <c r="D405" s="57">
        <v>3.8696799999999998</v>
      </c>
      <c r="E405" s="57">
        <v>4.7595299999999997E-3</v>
      </c>
      <c r="F405" s="58">
        <v>1.0676400000000001E-2</v>
      </c>
      <c r="G405" s="58">
        <f>D405*$B$9+$B$10</f>
        <v>2.3079917798420257E-3</v>
      </c>
      <c r="H405" s="57">
        <f>G405-F405</f>
        <v>-8.368408220157976E-3</v>
      </c>
      <c r="J405" s="61">
        <v>6.4923000000000002</v>
      </c>
      <c r="K405" s="57">
        <v>4.03028E-2</v>
      </c>
      <c r="L405">
        <f>AVERAGE(K17:K405)</f>
        <v>1.9221389069408758E-3</v>
      </c>
      <c r="M405">
        <f>STDEV(K17:K405)</f>
        <v>3.0918956516353825E-2</v>
      </c>
    </row>
    <row r="406" spans="1:13" x14ac:dyDescent="0.25">
      <c r="A406" s="55">
        <v>35</v>
      </c>
      <c r="B406" s="57" t="s">
        <v>135</v>
      </c>
      <c r="C406" s="58">
        <v>29.761299999999999</v>
      </c>
      <c r="D406" s="57">
        <v>4.7848800000000002</v>
      </c>
      <c r="E406" s="57">
        <v>1.33186E-2</v>
      </c>
      <c r="F406" s="58">
        <v>-1.6124699999999999E-2</v>
      </c>
      <c r="G406" s="58">
        <f>D406*$B$9+$B$10</f>
        <v>3.2084225350977316E-3</v>
      </c>
      <c r="H406" s="57">
        <f>G406-F406</f>
        <v>1.9333122535097731E-2</v>
      </c>
      <c r="J406" s="61"/>
      <c r="K406" s="57"/>
    </row>
    <row r="407" spans="1:13" x14ac:dyDescent="0.25">
      <c r="A407" s="55">
        <v>35</v>
      </c>
      <c r="B407" s="57" t="s">
        <v>135</v>
      </c>
      <c r="C407" s="58">
        <v>20.278700000000001</v>
      </c>
      <c r="D407" s="57">
        <v>5.9173299999999998</v>
      </c>
      <c r="E407" s="57">
        <v>1.52561E-2</v>
      </c>
      <c r="F407" s="58">
        <v>3.5332200000000001E-2</v>
      </c>
      <c r="G407" s="58">
        <f>D407*$B$9+$B$10</f>
        <v>4.3225973698762755E-3</v>
      </c>
      <c r="H407" s="57">
        <f>G407-F407</f>
        <v>-3.1009602630123725E-2</v>
      </c>
      <c r="J407" s="61"/>
      <c r="K407" s="57"/>
    </row>
    <row r="408" spans="1:13" x14ac:dyDescent="0.25">
      <c r="A408" s="55">
        <v>35</v>
      </c>
      <c r="B408" s="57" t="s">
        <v>135</v>
      </c>
      <c r="C408" s="58">
        <v>10.190099999999999</v>
      </c>
      <c r="D408" s="57">
        <v>7.0948599999999997</v>
      </c>
      <c r="E408" s="57">
        <v>1.6993899999999999E-2</v>
      </c>
      <c r="F408" s="58">
        <v>-1.36852E-4</v>
      </c>
      <c r="G408" s="58">
        <f>D408*$B$9+$B$10</f>
        <v>5.4811247160697308E-3</v>
      </c>
      <c r="H408" s="57">
        <f>G408-F408</f>
        <v>5.6179767160697306E-3</v>
      </c>
      <c r="J408" s="61"/>
      <c r="K408" s="57"/>
    </row>
    <row r="409" spans="1:13" ht="15.75" thickBot="1" x14ac:dyDescent="0.3">
      <c r="A409" s="55">
        <v>35</v>
      </c>
      <c r="B409" s="57" t="s">
        <v>135</v>
      </c>
      <c r="C409" s="58">
        <v>5.1026999999999996</v>
      </c>
      <c r="D409" s="57">
        <v>7.2370400000000004</v>
      </c>
      <c r="E409" s="57">
        <v>7.2477599999999998E-3</v>
      </c>
      <c r="F409" s="58">
        <v>6.03771E-3</v>
      </c>
      <c r="G409" s="58">
        <f>D409*$B$9+$B$10</f>
        <v>5.6210102545118821E-3</v>
      </c>
      <c r="H409" s="57">
        <f>G409-F409</f>
        <v>-4.1669974548811783E-4</v>
      </c>
      <c r="J409" s="61"/>
      <c r="K409" s="57"/>
    </row>
    <row r="410" spans="1:13" ht="15.75" thickTop="1" x14ac:dyDescent="0.25">
      <c r="A410" s="56">
        <v>36</v>
      </c>
      <c r="B410" s="57" t="s">
        <v>135</v>
      </c>
      <c r="C410" s="59">
        <v>188.60900000000001</v>
      </c>
      <c r="D410" s="60">
        <v>1.7226399999999999</v>
      </c>
      <c r="E410" s="60">
        <v>4.7131500000000002E-3</v>
      </c>
      <c r="F410" s="59">
        <v>1.0643100000000001E-2</v>
      </c>
      <c r="G410" s="59">
        <f>D410*$B$9+$B$10</f>
        <v>1.956001181678455E-4</v>
      </c>
      <c r="H410" s="60">
        <f>G410-F410</f>
        <v>-1.0447499881832155E-2</v>
      </c>
      <c r="J410" s="61"/>
      <c r="K410" s="57"/>
    </row>
    <row r="411" spans="1:13" x14ac:dyDescent="0.25">
      <c r="A411" s="55">
        <v>36</v>
      </c>
      <c r="B411" s="57" t="s">
        <v>135</v>
      </c>
      <c r="C411" s="58">
        <v>175.22</v>
      </c>
      <c r="D411" s="57">
        <v>1.7836700000000001</v>
      </c>
      <c r="E411" s="57">
        <v>4.82418E-3</v>
      </c>
      <c r="F411" s="58">
        <v>1.4668E-2</v>
      </c>
      <c r="G411" s="58">
        <f>D411*$B$9+$B$10</f>
        <v>2.5564523288949727E-4</v>
      </c>
      <c r="H411" s="57">
        <f>G411-F411</f>
        <v>-1.4412354767110502E-2</v>
      </c>
      <c r="J411" s="61"/>
      <c r="K411" s="57"/>
    </row>
    <row r="412" spans="1:13" x14ac:dyDescent="0.25">
      <c r="A412" s="55">
        <v>36</v>
      </c>
      <c r="B412" s="57" t="s">
        <v>135</v>
      </c>
      <c r="C412" s="58">
        <v>150.32400000000001</v>
      </c>
      <c r="D412" s="57">
        <v>1.88391</v>
      </c>
      <c r="E412" s="57">
        <v>4.5530099999999997E-3</v>
      </c>
      <c r="F412" s="58">
        <v>1.89128E-2</v>
      </c>
      <c r="G412" s="58">
        <f>D412*$B$9+$B$10</f>
        <v>3.5426758746426984E-4</v>
      </c>
      <c r="H412" s="57">
        <f>G412-F412</f>
        <v>-1.855853241253573E-2</v>
      </c>
      <c r="J412" s="61"/>
      <c r="K412" s="57"/>
    </row>
    <row r="413" spans="1:13" x14ac:dyDescent="0.25">
      <c r="A413" s="55">
        <v>36</v>
      </c>
      <c r="B413" s="57" t="s">
        <v>135</v>
      </c>
      <c r="C413" s="58">
        <v>125.166</v>
      </c>
      <c r="D413" s="57">
        <v>2.3632200000000001</v>
      </c>
      <c r="E413" s="57">
        <v>4.6331699999999998E-3</v>
      </c>
      <c r="F413" s="58">
        <v>1.7224099999999999E-2</v>
      </c>
      <c r="G413" s="58">
        <f>D413*$B$9+$B$10</f>
        <v>8.2584261511026223E-4</v>
      </c>
      <c r="H413" s="57">
        <f>G413-F413</f>
        <v>-1.6398257384889738E-2</v>
      </c>
      <c r="J413" s="61"/>
      <c r="K413" s="57"/>
    </row>
    <row r="414" spans="1:13" x14ac:dyDescent="0.25">
      <c r="A414" s="55">
        <v>36</v>
      </c>
      <c r="B414" s="57" t="s">
        <v>135</v>
      </c>
      <c r="C414" s="58">
        <v>100.396</v>
      </c>
      <c r="D414" s="57">
        <v>2.84538</v>
      </c>
      <c r="E414" s="57">
        <v>5.1319499999999997E-3</v>
      </c>
      <c r="F414" s="58">
        <v>9.3817699999999993E-3</v>
      </c>
      <c r="G414" s="58">
        <f>D414*$B$9+$B$10</f>
        <v>1.3002216502436658E-3</v>
      </c>
      <c r="H414" s="57">
        <f>G414-F414</f>
        <v>-8.0815483497563342E-3</v>
      </c>
      <c r="J414" s="61"/>
      <c r="K414" s="57"/>
    </row>
    <row r="415" spans="1:13" x14ac:dyDescent="0.25">
      <c r="A415" s="55">
        <v>36</v>
      </c>
      <c r="B415" s="57" t="s">
        <v>135</v>
      </c>
      <c r="C415" s="58">
        <v>75.072100000000006</v>
      </c>
      <c r="D415" s="57">
        <v>3.25136</v>
      </c>
      <c r="E415" s="57">
        <v>5.4211499999999996E-3</v>
      </c>
      <c r="F415" s="58">
        <v>-1.6431799999999999E-3</v>
      </c>
      <c r="G415" s="58">
        <f>D415*$B$9+$B$10</f>
        <v>1.6996500571697054E-3</v>
      </c>
      <c r="H415" s="57">
        <f>G415-F415</f>
        <v>3.3428300571697054E-3</v>
      </c>
      <c r="J415" s="61"/>
      <c r="K415" s="57"/>
    </row>
    <row r="416" spans="1:13" x14ac:dyDescent="0.25">
      <c r="A416" s="55">
        <v>36</v>
      </c>
      <c r="B416" s="57" t="s">
        <v>135</v>
      </c>
      <c r="C416" s="58">
        <v>50.2776</v>
      </c>
      <c r="D416" s="57">
        <v>3.85684</v>
      </c>
      <c r="E416" s="57">
        <v>8.5327800000000002E-3</v>
      </c>
      <c r="F416" s="58">
        <v>-1.7157800000000001E-2</v>
      </c>
      <c r="G416" s="58">
        <f>D416*$B$9+$B$10</f>
        <v>2.295358988214531E-3</v>
      </c>
      <c r="H416" s="57">
        <f>G416-F416</f>
        <v>1.9453158988214533E-2</v>
      </c>
      <c r="J416" s="61"/>
      <c r="K416" s="57"/>
    </row>
    <row r="417" spans="1:11" x14ac:dyDescent="0.25">
      <c r="A417" s="55">
        <v>36</v>
      </c>
      <c r="B417" s="57" t="s">
        <v>135</v>
      </c>
      <c r="C417" s="58">
        <v>29.772300000000001</v>
      </c>
      <c r="D417" s="57">
        <v>4.48299</v>
      </c>
      <c r="E417" s="57">
        <v>1.46523E-2</v>
      </c>
      <c r="F417" s="58">
        <v>-2.7008500000000001E-2</v>
      </c>
      <c r="G417" s="58">
        <f>D417*$B$9+$B$10</f>
        <v>2.9114043525101602E-3</v>
      </c>
      <c r="H417" s="57">
        <f>G417-F417</f>
        <v>2.9919904352510161E-2</v>
      </c>
      <c r="J417" s="61"/>
      <c r="K417" s="57"/>
    </row>
    <row r="418" spans="1:11" x14ac:dyDescent="0.25">
      <c r="A418" s="55">
        <v>36</v>
      </c>
      <c r="B418" s="57" t="s">
        <v>135</v>
      </c>
      <c r="C418" s="58">
        <v>20.202000000000002</v>
      </c>
      <c r="D418" s="57">
        <v>4.7606599999999997</v>
      </c>
      <c r="E418" s="57">
        <v>8.9792299999999995E-3</v>
      </c>
      <c r="F418" s="58">
        <v>2.66552E-2</v>
      </c>
      <c r="G418" s="58">
        <f>D418*$B$9+$B$10</f>
        <v>3.1845933907661168E-3</v>
      </c>
      <c r="H418" s="57">
        <f>G418-F418</f>
        <v>-2.3470606609233884E-2</v>
      </c>
      <c r="J418" s="61"/>
      <c r="K418" s="57"/>
    </row>
    <row r="419" spans="1:11" x14ac:dyDescent="0.25">
      <c r="A419" s="55">
        <v>36</v>
      </c>
      <c r="B419" s="57" t="s">
        <v>135</v>
      </c>
      <c r="C419" s="58">
        <v>9.76342</v>
      </c>
      <c r="D419" s="57">
        <v>4.8757000000000001</v>
      </c>
      <c r="E419" s="57">
        <v>6.3758900000000004E-3</v>
      </c>
      <c r="F419" s="58">
        <v>1.17016E-2</v>
      </c>
      <c r="G419" s="58">
        <f>D419*$B$9+$B$10</f>
        <v>3.2977769070299022E-3</v>
      </c>
      <c r="H419" s="57">
        <f>G419-F419</f>
        <v>-8.4038230929700981E-3</v>
      </c>
      <c r="J419" s="61"/>
      <c r="K419" s="57"/>
    </row>
    <row r="420" spans="1:11" ht="15.75" thickBot="1" x14ac:dyDescent="0.3">
      <c r="A420" s="55">
        <v>36</v>
      </c>
      <c r="B420" s="57" t="s">
        <v>138</v>
      </c>
      <c r="C420" s="58">
        <v>5.0967799999999999</v>
      </c>
      <c r="D420" s="57">
        <v>5.4854700000000003</v>
      </c>
      <c r="E420" s="57">
        <v>3.7704799999999997E-2</v>
      </c>
      <c r="F420" s="58">
        <v>0.32647300000000001</v>
      </c>
      <c r="G420" s="58">
        <f>D420*$B$9+$B$10</f>
        <v>3.89770660723999E-3</v>
      </c>
      <c r="H420" s="57">
        <f>G420-F420</f>
        <v>-0.32257529339276003</v>
      </c>
      <c r="J420" s="61"/>
      <c r="K420" s="57"/>
    </row>
    <row r="421" spans="1:11" ht="15.75" thickTop="1" x14ac:dyDescent="0.25">
      <c r="A421" s="56">
        <v>37</v>
      </c>
      <c r="B421" s="57" t="s">
        <v>135</v>
      </c>
      <c r="C421" s="59">
        <v>344.24</v>
      </c>
      <c r="D421" s="60">
        <v>2.95932</v>
      </c>
      <c r="E421" s="60">
        <v>3.7264500000000001E-3</v>
      </c>
      <c r="F421" s="59">
        <v>7.3237399999999996E-3</v>
      </c>
      <c r="G421" s="59">
        <f>D421*$B$9+$B$10</f>
        <v>1.4123229180035381E-3</v>
      </c>
      <c r="H421" s="60">
        <f>G421-F421</f>
        <v>-5.9114170819964612E-3</v>
      </c>
      <c r="J421" s="61"/>
      <c r="K421" s="57"/>
    </row>
    <row r="422" spans="1:11" x14ac:dyDescent="0.25">
      <c r="A422" s="55">
        <v>37</v>
      </c>
      <c r="B422" s="57" t="s">
        <v>135</v>
      </c>
      <c r="C422" s="58">
        <v>199.99799999999999</v>
      </c>
      <c r="D422" s="57">
        <v>2.6255899999999999</v>
      </c>
      <c r="E422" s="57">
        <v>5.0572500000000001E-3</v>
      </c>
      <c r="F422" s="58">
        <v>1.55935E-2</v>
      </c>
      <c r="G422" s="58">
        <f>D422*$B$9+$B$10</f>
        <v>1.0839785605390639E-3</v>
      </c>
      <c r="H422" s="57">
        <f>G422-F422</f>
        <v>-1.4509521439460936E-2</v>
      </c>
      <c r="J422" s="61"/>
      <c r="K422" s="57"/>
    </row>
    <row r="423" spans="1:11" x14ac:dyDescent="0.25">
      <c r="A423" s="55">
        <v>37</v>
      </c>
      <c r="B423" s="57" t="s">
        <v>135</v>
      </c>
      <c r="C423" s="58">
        <v>99.981499999999997</v>
      </c>
      <c r="D423" s="57">
        <v>2.4956</v>
      </c>
      <c r="E423" s="57">
        <v>1.1285999999999999E-2</v>
      </c>
      <c r="F423" s="58">
        <v>2.3597699999999999E-2</v>
      </c>
      <c r="G423" s="58">
        <f>D423*$B$9+$B$10</f>
        <v>9.5608630324482322E-4</v>
      </c>
      <c r="H423" s="57">
        <f>G423-F423</f>
        <v>-2.2641613696755176E-2</v>
      </c>
      <c r="J423" s="61"/>
      <c r="K423" s="57"/>
    </row>
    <row r="424" spans="1:11" x14ac:dyDescent="0.25">
      <c r="A424" s="55">
        <v>37</v>
      </c>
      <c r="B424" s="57" t="s">
        <v>135</v>
      </c>
      <c r="C424" s="58">
        <v>75.264200000000002</v>
      </c>
      <c r="D424" s="57">
        <v>3.1648499999999999</v>
      </c>
      <c r="E424" s="57">
        <v>5.1049900000000002E-3</v>
      </c>
      <c r="F424" s="58">
        <v>7.5850699999999993E-2</v>
      </c>
      <c r="G424" s="58">
        <f>D424*$B$9+$B$10</f>
        <v>1.6145361316483207E-3</v>
      </c>
      <c r="H424" s="57">
        <f>G424-F424</f>
        <v>-7.4236163868351676E-2</v>
      </c>
      <c r="J424" s="61"/>
      <c r="K424" s="57"/>
    </row>
    <row r="425" spans="1:11" x14ac:dyDescent="0.25">
      <c r="A425" s="55">
        <v>37</v>
      </c>
      <c r="B425" s="57" t="s">
        <v>135</v>
      </c>
      <c r="C425" s="58">
        <v>50.255400000000002</v>
      </c>
      <c r="D425" s="57">
        <v>3.3746999999999998</v>
      </c>
      <c r="E425" s="57">
        <v>4.7092599999999998E-3</v>
      </c>
      <c r="F425" s="58">
        <v>3.5701299999999998E-2</v>
      </c>
      <c r="G425" s="58">
        <f>D425*$B$9+$B$10</f>
        <v>1.8209996303266529E-3</v>
      </c>
      <c r="H425" s="57">
        <f>G425-F425</f>
        <v>-3.3880300369673343E-2</v>
      </c>
      <c r="J425" s="61"/>
      <c r="K425" s="57"/>
    </row>
    <row r="426" spans="1:11" x14ac:dyDescent="0.25">
      <c r="A426" s="55">
        <v>37</v>
      </c>
      <c r="B426" s="57" t="s">
        <v>135</v>
      </c>
      <c r="C426" s="58">
        <v>40.128700000000002</v>
      </c>
      <c r="D426" s="57">
        <v>3.3797100000000002</v>
      </c>
      <c r="E426" s="57">
        <v>1.2044600000000001E-2</v>
      </c>
      <c r="F426" s="58">
        <v>2.4713800000000001E-2</v>
      </c>
      <c r="G426" s="58">
        <f>D426*$B$9+$B$10</f>
        <v>1.8259287803308393E-3</v>
      </c>
      <c r="H426" s="57">
        <f>G426-F426</f>
        <v>-2.2887871219669162E-2</v>
      </c>
      <c r="J426" s="61"/>
      <c r="K426" s="57"/>
    </row>
    <row r="427" spans="1:11" x14ac:dyDescent="0.25">
      <c r="A427" s="55">
        <v>37</v>
      </c>
      <c r="B427" s="57" t="s">
        <v>135</v>
      </c>
      <c r="C427" s="58">
        <v>30.046099999999999</v>
      </c>
      <c r="D427" s="57">
        <v>3.4813900000000002</v>
      </c>
      <c r="E427" s="57">
        <v>4.9763300000000002E-3</v>
      </c>
      <c r="F427" s="58">
        <v>5.6390000000000003E-2</v>
      </c>
      <c r="G427" s="58">
        <f>D427*$B$9+$B$10</f>
        <v>1.925967896583462E-3</v>
      </c>
      <c r="H427" s="57">
        <f>G427-F427</f>
        <v>-5.4464032103416542E-2</v>
      </c>
      <c r="J427" s="61"/>
      <c r="K427" s="57"/>
    </row>
    <row r="428" spans="1:11" x14ac:dyDescent="0.25">
      <c r="A428" s="55">
        <v>37</v>
      </c>
      <c r="B428" s="57" t="s">
        <v>135</v>
      </c>
      <c r="C428" s="58">
        <v>20.042200000000001</v>
      </c>
      <c r="D428" s="57">
        <v>3.5357699999999999</v>
      </c>
      <c r="E428" s="57">
        <v>4.99768E-3</v>
      </c>
      <c r="F428" s="58">
        <v>3.8771899999999998E-2</v>
      </c>
      <c r="G428" s="58">
        <f>D428*$B$9+$B$10</f>
        <v>1.9794703271678203E-3</v>
      </c>
      <c r="H428" s="57">
        <f>G428-F428</f>
        <v>-3.679242967283218E-2</v>
      </c>
      <c r="J428" s="61"/>
      <c r="K428" s="57"/>
    </row>
    <row r="429" spans="1:11" x14ac:dyDescent="0.25">
      <c r="A429" s="55">
        <v>37</v>
      </c>
      <c r="B429" s="57" t="s">
        <v>138</v>
      </c>
      <c r="C429" s="58">
        <v>10.0243</v>
      </c>
      <c r="D429" s="57">
        <v>5.3410200000000003</v>
      </c>
      <c r="E429" s="57">
        <v>7.30243E-2</v>
      </c>
      <c r="F429" s="58">
        <v>0.53402499999999997</v>
      </c>
      <c r="G429" s="58">
        <f>D429*$B$9+$B$10</f>
        <v>3.7555877014306726E-3</v>
      </c>
      <c r="H429" s="57">
        <f>G429-F429</f>
        <v>-0.53026941229856928</v>
      </c>
      <c r="J429" s="61"/>
      <c r="K429" s="57"/>
    </row>
    <row r="430" spans="1:11" x14ac:dyDescent="0.25">
      <c r="A430" s="55">
        <v>37</v>
      </c>
      <c r="B430" s="57" t="s">
        <v>135</v>
      </c>
      <c r="C430" s="58">
        <v>4.9584700000000002</v>
      </c>
      <c r="D430" s="57">
        <v>6.8390300000000002</v>
      </c>
      <c r="E430" s="57">
        <v>1.2375499999999999E-2</v>
      </c>
      <c r="F430" s="58">
        <v>7.8030600000000006E-2</v>
      </c>
      <c r="G430" s="58">
        <f>D430*$B$9+$B$10</f>
        <v>5.2294232299278315E-3</v>
      </c>
      <c r="H430" s="57">
        <f>G430-F430</f>
        <v>-7.2801176770072168E-2</v>
      </c>
      <c r="J430" s="61"/>
      <c r="K430" s="57"/>
    </row>
    <row r="431" spans="1:11" ht="15.75" thickBot="1" x14ac:dyDescent="0.3">
      <c r="A431" s="55">
        <v>37</v>
      </c>
      <c r="B431" s="57" t="s">
        <v>135</v>
      </c>
      <c r="C431" s="58">
        <v>2.0789200000000001</v>
      </c>
      <c r="D431" s="57">
        <v>6.8047599999999999</v>
      </c>
      <c r="E431" s="57">
        <v>3.2353E-2</v>
      </c>
      <c r="F431" s="58">
        <v>8.7552099999999994E-3</v>
      </c>
      <c r="G431" s="58">
        <f>D431*$B$9+$B$10</f>
        <v>5.1957062697195562E-3</v>
      </c>
      <c r="H431" s="57">
        <f>G431-F431</f>
        <v>-3.5595037302804432E-3</v>
      </c>
      <c r="J431" s="61"/>
      <c r="K431" s="57"/>
    </row>
    <row r="432" spans="1:11" ht="15.75" thickTop="1" x14ac:dyDescent="0.25">
      <c r="A432" s="56">
        <v>38</v>
      </c>
      <c r="B432" s="57" t="s">
        <v>135</v>
      </c>
      <c r="C432" s="59">
        <v>395.11200000000002</v>
      </c>
      <c r="D432" s="60">
        <v>2.9151600000000002</v>
      </c>
      <c r="E432" s="60">
        <v>4.3160000000000004E-3</v>
      </c>
      <c r="F432" s="59">
        <v>4.16183E-3</v>
      </c>
      <c r="G432" s="59">
        <f>D432*$B$9+$B$10</f>
        <v>1.3688755598828086E-3</v>
      </c>
      <c r="H432" s="60">
        <f>G432-F432</f>
        <v>-2.7929544401171912E-3</v>
      </c>
      <c r="J432" s="61"/>
      <c r="K432" s="57"/>
    </row>
    <row r="433" spans="1:11" x14ac:dyDescent="0.25">
      <c r="A433" s="55">
        <v>38</v>
      </c>
      <c r="B433" s="57" t="s">
        <v>135</v>
      </c>
      <c r="C433" s="58">
        <v>200.63</v>
      </c>
      <c r="D433" s="57">
        <v>3.1185499999999999</v>
      </c>
      <c r="E433" s="57">
        <v>5.8650400000000002E-3</v>
      </c>
      <c r="F433" s="58">
        <v>4.4547799999999999E-2</v>
      </c>
      <c r="G433" s="58">
        <f>D433*$B$9+$B$10</f>
        <v>1.5689833082563416E-3</v>
      </c>
      <c r="H433" s="57">
        <f>G433-F433</f>
        <v>-4.2978816691743658E-2</v>
      </c>
      <c r="J433" s="61"/>
      <c r="K433" s="57"/>
    </row>
    <row r="434" spans="1:11" x14ac:dyDescent="0.25">
      <c r="A434" s="55">
        <v>38</v>
      </c>
      <c r="B434" s="57" t="s">
        <v>135</v>
      </c>
      <c r="C434" s="58">
        <v>100.578</v>
      </c>
      <c r="D434" s="57">
        <v>3.1624699999999999</v>
      </c>
      <c r="E434" s="57">
        <v>3.5142799999999998E-3</v>
      </c>
      <c r="F434" s="58">
        <v>2.1468899999999999E-2</v>
      </c>
      <c r="G434" s="58">
        <f>D434*$B$9+$B$10</f>
        <v>1.6121945394307632E-3</v>
      </c>
      <c r="H434" s="57">
        <f>G434-F434</f>
        <v>-1.9856705460569234E-2</v>
      </c>
      <c r="J434" s="61"/>
      <c r="K434" s="57"/>
    </row>
    <row r="435" spans="1:11" x14ac:dyDescent="0.25">
      <c r="A435" s="55">
        <v>38</v>
      </c>
      <c r="B435" s="57" t="s">
        <v>135</v>
      </c>
      <c r="C435" s="58">
        <v>74.890299999999996</v>
      </c>
      <c r="D435" s="57">
        <v>3.26105</v>
      </c>
      <c r="E435" s="57">
        <v>5.45905E-3</v>
      </c>
      <c r="F435" s="58">
        <v>3.3054100000000003E-2</v>
      </c>
      <c r="G435" s="58">
        <f>D435*$B$9+$B$10</f>
        <v>1.7091836826269035E-3</v>
      </c>
      <c r="H435" s="57">
        <f>G435-F435</f>
        <v>-3.13449163173731E-2</v>
      </c>
      <c r="J435" s="61"/>
      <c r="K435" s="57"/>
    </row>
    <row r="436" spans="1:11" x14ac:dyDescent="0.25">
      <c r="A436" s="55">
        <v>38</v>
      </c>
      <c r="B436" s="57" t="s">
        <v>135</v>
      </c>
      <c r="C436" s="58">
        <v>50.056699999999999</v>
      </c>
      <c r="D436" s="57">
        <v>3.37181</v>
      </c>
      <c r="E436" s="57">
        <v>4.3095099999999999E-3</v>
      </c>
      <c r="F436" s="58">
        <v>2.2808999999999999E-2</v>
      </c>
      <c r="G436" s="58">
        <f>D436*$B$9+$B$10</f>
        <v>1.8181562683481907E-3</v>
      </c>
      <c r="H436" s="57">
        <f>G436-F436</f>
        <v>-2.0990843731651807E-2</v>
      </c>
      <c r="J436" s="61"/>
      <c r="K436" s="57"/>
    </row>
    <row r="437" spans="1:11" x14ac:dyDescent="0.25">
      <c r="A437" s="55">
        <v>38</v>
      </c>
      <c r="B437" s="57" t="s">
        <v>135</v>
      </c>
      <c r="C437" s="58">
        <v>40.382899999999999</v>
      </c>
      <c r="D437" s="57">
        <v>3.46638</v>
      </c>
      <c r="E437" s="57">
        <v>4.4284199999999998E-3</v>
      </c>
      <c r="F437" s="58">
        <v>4.0377400000000001E-2</v>
      </c>
      <c r="G437" s="58">
        <f>D437*$B$9+$B$10</f>
        <v>1.9112001238164292E-3</v>
      </c>
      <c r="H437" s="57">
        <f>G437-F437</f>
        <v>-3.846619987618357E-2</v>
      </c>
      <c r="J437" s="61"/>
      <c r="K437" s="57"/>
    </row>
    <row r="438" spans="1:11" x14ac:dyDescent="0.25">
      <c r="A438" s="55">
        <v>38</v>
      </c>
      <c r="B438" s="57" t="s">
        <v>135</v>
      </c>
      <c r="C438" s="58">
        <v>29.8416</v>
      </c>
      <c r="D438" s="57">
        <v>3.47756</v>
      </c>
      <c r="E438" s="57">
        <v>4.6517499999999996E-3</v>
      </c>
      <c r="F438" s="58">
        <v>2.5564400000000001E-2</v>
      </c>
      <c r="G438" s="58">
        <f>D438*$B$9+$B$10</f>
        <v>1.9221997040652914E-3</v>
      </c>
      <c r="H438" s="57">
        <f>G438-F438</f>
        <v>-2.3642200295934709E-2</v>
      </c>
      <c r="J438" s="61"/>
      <c r="K438" s="57"/>
    </row>
    <row r="439" spans="1:11" x14ac:dyDescent="0.25">
      <c r="A439" s="55">
        <v>38</v>
      </c>
      <c r="B439" s="57" t="s">
        <v>135</v>
      </c>
      <c r="C439" s="58">
        <v>20.201499999999999</v>
      </c>
      <c r="D439" s="57">
        <v>3.5674199999999998</v>
      </c>
      <c r="E439" s="57">
        <v>4.0417999999999999E-3</v>
      </c>
      <c r="F439" s="58">
        <v>3.34191E-2</v>
      </c>
      <c r="G439" s="58">
        <f>D439*$B$9+$B$10</f>
        <v>2.010609568212229E-3</v>
      </c>
      <c r="H439" s="57">
        <f>G439-F439</f>
        <v>-3.1408490431787769E-2</v>
      </c>
      <c r="J439" s="61"/>
      <c r="K439" s="57"/>
    </row>
    <row r="440" spans="1:11" x14ac:dyDescent="0.25">
      <c r="A440" s="55">
        <v>38</v>
      </c>
      <c r="B440" s="57" t="s">
        <v>138</v>
      </c>
      <c r="C440" s="58">
        <v>10.218400000000001</v>
      </c>
      <c r="D440" s="57">
        <v>4.5293900000000002</v>
      </c>
      <c r="E440" s="57">
        <v>0.116911</v>
      </c>
      <c r="F440" s="58">
        <v>0.23239399999999999</v>
      </c>
      <c r="G440" s="58">
        <f>D440*$B$9+$B$10</f>
        <v>2.9570555621297682E-3</v>
      </c>
      <c r="H440" s="57">
        <f>G440-F440</f>
        <v>-0.22943694443787022</v>
      </c>
      <c r="J440" s="61"/>
      <c r="K440" s="57"/>
    </row>
    <row r="441" spans="1:11" x14ac:dyDescent="0.25">
      <c r="A441" s="55">
        <v>38</v>
      </c>
      <c r="B441" s="57" t="s">
        <v>138</v>
      </c>
      <c r="C441" s="58">
        <v>5.2171099999999999</v>
      </c>
      <c r="D441" s="57">
        <v>6.4813799999999997</v>
      </c>
      <c r="E441" s="57">
        <v>6.1028000000000002E-3</v>
      </c>
      <c r="F441" s="58">
        <v>0.329378</v>
      </c>
      <c r="G441" s="58">
        <f>D441*$B$9+$B$10</f>
        <v>4.877544886814628E-3</v>
      </c>
      <c r="H441" s="57">
        <f>G441-F441</f>
        <v>-0.32450045511318537</v>
      </c>
      <c r="J441" s="61"/>
      <c r="K441" s="57"/>
    </row>
    <row r="442" spans="1:11" ht="15.75" thickBot="1" x14ac:dyDescent="0.3">
      <c r="A442" s="55">
        <v>38</v>
      </c>
      <c r="B442" s="57" t="s">
        <v>135</v>
      </c>
      <c r="C442" s="58">
        <v>2.3495900000000001</v>
      </c>
      <c r="D442" s="57">
        <v>6.4923000000000002</v>
      </c>
      <c r="E442" s="57">
        <v>7.3623300000000003E-3</v>
      </c>
      <c r="F442" s="58">
        <v>4.03028E-2</v>
      </c>
      <c r="G442" s="58">
        <f>D442*$B$9+$B$10</f>
        <v>4.8882886628716571E-3</v>
      </c>
      <c r="H442" s="57">
        <f>G442-F442</f>
        <v>-3.5414511337128342E-2</v>
      </c>
      <c r="J442" s="62"/>
      <c r="K442" s="63"/>
    </row>
    <row r="443" spans="1:11" ht="15.75" thickTop="1" x14ac:dyDescent="0.25">
      <c r="A443" s="39"/>
      <c r="B443" s="39"/>
      <c r="C443" s="39"/>
      <c r="D443" s="39"/>
      <c r="E443" s="39"/>
      <c r="F443" s="39"/>
      <c r="G443" s="39"/>
      <c r="H443" s="3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Button 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Button 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Button 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Button 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Button 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Button 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Button 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Button 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Button 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Button 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Button 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Button 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Button 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Button 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Button 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Button 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Button 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Button 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Button 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Button 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Button 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Button 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Button 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Button 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Button 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Button 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Button 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Button 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2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Button 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Button 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Button 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Button 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Button 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Button 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Button 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Button 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Button 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Button 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57</xdr:row>
                    <xdr:rowOff>0</xdr:rowOff>
                  </from>
                  <to>
                    <xdr:col>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Button 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Button 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Button 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Button 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Button 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Button 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Button 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Button 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Button 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Button 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Button 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Button 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Button 5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Button 5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Button 5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Button 5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Button 5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Button 6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Button 6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Button 6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Button 6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2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Button 6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2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Button 6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2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Button 6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2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Button 6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2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Button 6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Button 6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2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Button 7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2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Button 7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Button 7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Button 7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Button 7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Button 7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Button 7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Button 7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Button 7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1" name="Button 7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2" name="Button 8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3" name="Button 8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2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4" name="Button 8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2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5" name="Button 8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2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6" name="Button 8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99</xdr:row>
                    <xdr:rowOff>0</xdr:rowOff>
                  </from>
                  <to>
                    <xdr:col>2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7" name="Button 8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100</xdr:row>
                    <xdr:rowOff>0</xdr:rowOff>
                  </from>
                  <to>
                    <xdr:col>2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8" name="Button 8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2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9" name="Button 8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102</xdr:row>
                    <xdr:rowOff>0</xdr:rowOff>
                  </from>
                  <to>
                    <xdr:col>2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0" name="Button 8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1" name="Button 8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2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2" name="Button 9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3" name="Button 9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4" name="Button 9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5" name="Button 9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6" name="Button 9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7" name="Button 9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8" name="Button 9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9" name="Button 9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0" name="Button 9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2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1" name="Button 9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2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2" name="Button 10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2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3" name="Button 10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2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4" name="Button 10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2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5" name="Button 10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2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6" name="Button 10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119</xdr:row>
                    <xdr:rowOff>0</xdr:rowOff>
                  </from>
                  <to>
                    <xdr:col>2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7" name="Button 10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120</xdr:row>
                    <xdr:rowOff>0</xdr:rowOff>
                  </from>
                  <to>
                    <xdr:col>2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8" name="Button 10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121</xdr:row>
                    <xdr:rowOff>0</xdr:rowOff>
                  </from>
                  <to>
                    <xdr:col>2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9" name="Button 10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122</xdr:row>
                    <xdr:rowOff>0</xdr:rowOff>
                  </from>
                  <to>
                    <xdr:col>2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0" name="Button 10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123</xdr:row>
                    <xdr:rowOff>0</xdr:rowOff>
                  </from>
                  <to>
                    <xdr:col>2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1" name="Button 10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124</xdr:row>
                    <xdr:rowOff>0</xdr:rowOff>
                  </from>
                  <to>
                    <xdr:col>2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2" name="Button 1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125</xdr:row>
                    <xdr:rowOff>0</xdr:rowOff>
                  </from>
                  <to>
                    <xdr:col>2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" name="Button 1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126</xdr:row>
                    <xdr:rowOff>0</xdr:rowOff>
                  </from>
                  <to>
                    <xdr:col>2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4" name="Button 1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127</xdr:row>
                    <xdr:rowOff>0</xdr:rowOff>
                  </from>
                  <to>
                    <xdr:col>2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5" name="Button 1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128</xdr:row>
                    <xdr:rowOff>0</xdr:rowOff>
                  </from>
                  <to>
                    <xdr:col>2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6" name="Button 1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129</xdr:row>
                    <xdr:rowOff>0</xdr:rowOff>
                  </from>
                  <to>
                    <xdr:col>2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7" name="Button 1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130</xdr:row>
                    <xdr:rowOff>0</xdr:rowOff>
                  </from>
                  <to>
                    <xdr:col>2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8" name="Button 1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131</xdr:row>
                    <xdr:rowOff>0</xdr:rowOff>
                  </from>
                  <to>
                    <xdr:col>2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9" name="Button 1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132</xdr:row>
                    <xdr:rowOff>0</xdr:rowOff>
                  </from>
                  <to>
                    <xdr:col>2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0" name="Button 1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133</xdr:row>
                    <xdr:rowOff>0</xdr:rowOff>
                  </from>
                  <to>
                    <xdr:col>2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1" name="Button 1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134</xdr:row>
                    <xdr:rowOff>0</xdr:rowOff>
                  </from>
                  <to>
                    <xdr:col>2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2" name="Button 1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135</xdr:row>
                    <xdr:rowOff>0</xdr:rowOff>
                  </from>
                  <to>
                    <xdr:col>2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3" name="Button 1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136</xdr:row>
                    <xdr:rowOff>0</xdr:rowOff>
                  </from>
                  <to>
                    <xdr:col>2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4" name="Button 1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137</xdr:row>
                    <xdr:rowOff>0</xdr:rowOff>
                  </from>
                  <to>
                    <xdr:col>2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5" name="Button 1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138</xdr:row>
                    <xdr:rowOff>0</xdr:rowOff>
                  </from>
                  <to>
                    <xdr:col>2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6" name="Button 1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139</xdr:row>
                    <xdr:rowOff>0</xdr:rowOff>
                  </from>
                  <to>
                    <xdr:col>2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7" name="Button 1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140</xdr:row>
                    <xdr:rowOff>0</xdr:rowOff>
                  </from>
                  <to>
                    <xdr:col>2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8" name="Button 1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141</xdr:row>
                    <xdr:rowOff>0</xdr:rowOff>
                  </from>
                  <to>
                    <xdr:col>2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9" name="Button 1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142</xdr:row>
                    <xdr:rowOff>0</xdr:rowOff>
                  </from>
                  <to>
                    <xdr:col>2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0" name="Button 1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143</xdr:row>
                    <xdr:rowOff>0</xdr:rowOff>
                  </from>
                  <to>
                    <xdr:col>2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1" name="Button 1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144</xdr:row>
                    <xdr:rowOff>0</xdr:rowOff>
                  </from>
                  <to>
                    <xdr:col>2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2" name="Button 1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145</xdr:row>
                    <xdr:rowOff>0</xdr:rowOff>
                  </from>
                  <to>
                    <xdr:col>2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3" name="Button 1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146</xdr:row>
                    <xdr:rowOff>0</xdr:rowOff>
                  </from>
                  <to>
                    <xdr:col>2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4" name="Button 1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147</xdr:row>
                    <xdr:rowOff>0</xdr:rowOff>
                  </from>
                  <to>
                    <xdr:col>2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5" name="Button 1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148</xdr:row>
                    <xdr:rowOff>0</xdr:rowOff>
                  </from>
                  <to>
                    <xdr:col>2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6" name="Button 1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149</xdr:row>
                    <xdr:rowOff>0</xdr:rowOff>
                  </from>
                  <to>
                    <xdr:col>2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7" name="Button 1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150</xdr:row>
                    <xdr:rowOff>0</xdr:rowOff>
                  </from>
                  <to>
                    <xdr:col>2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8" name="Button 1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151</xdr:row>
                    <xdr:rowOff>0</xdr:rowOff>
                  </from>
                  <to>
                    <xdr:col>2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9" name="Button 1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152</xdr:row>
                    <xdr:rowOff>0</xdr:rowOff>
                  </from>
                  <to>
                    <xdr:col>2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0" name="Button 1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153</xdr:row>
                    <xdr:rowOff>0</xdr:rowOff>
                  </from>
                  <to>
                    <xdr:col>2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1" name="Button 1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154</xdr:row>
                    <xdr:rowOff>0</xdr:rowOff>
                  </from>
                  <to>
                    <xdr:col>2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2" name="Button 1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155</xdr:row>
                    <xdr:rowOff>0</xdr:rowOff>
                  </from>
                  <to>
                    <xdr:col>2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3" name="Button 1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156</xdr:row>
                    <xdr:rowOff>0</xdr:rowOff>
                  </from>
                  <to>
                    <xdr:col>2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4" name="Button 1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157</xdr:row>
                    <xdr:rowOff>0</xdr:rowOff>
                  </from>
                  <to>
                    <xdr:col>2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5" name="Button 1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158</xdr:row>
                    <xdr:rowOff>0</xdr:rowOff>
                  </from>
                  <to>
                    <xdr:col>2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6" name="Button 1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159</xdr:row>
                    <xdr:rowOff>0</xdr:rowOff>
                  </from>
                  <to>
                    <xdr:col>2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7" name="Button 1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160</xdr:row>
                    <xdr:rowOff>0</xdr:rowOff>
                  </from>
                  <to>
                    <xdr:col>2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8" name="Button 1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161</xdr:row>
                    <xdr:rowOff>0</xdr:rowOff>
                  </from>
                  <to>
                    <xdr:col>2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9" name="Button 1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162</xdr:row>
                    <xdr:rowOff>0</xdr:rowOff>
                  </from>
                  <to>
                    <xdr:col>2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0" name="Button 1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163</xdr:row>
                    <xdr:rowOff>0</xdr:rowOff>
                  </from>
                  <to>
                    <xdr:col>2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1" name="Button 1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164</xdr:row>
                    <xdr:rowOff>0</xdr:rowOff>
                  </from>
                  <to>
                    <xdr:col>2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2" name="Button 1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165</xdr:row>
                    <xdr:rowOff>0</xdr:rowOff>
                  </from>
                  <to>
                    <xdr:col>2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3" name="Button 1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166</xdr:row>
                    <xdr:rowOff>0</xdr:rowOff>
                  </from>
                  <to>
                    <xdr:col>2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4" name="Button 1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167</xdr:row>
                    <xdr:rowOff>0</xdr:rowOff>
                  </from>
                  <to>
                    <xdr:col>2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5" name="Button 1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168</xdr:row>
                    <xdr:rowOff>0</xdr:rowOff>
                  </from>
                  <to>
                    <xdr:col>2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6" name="Button 1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169</xdr:row>
                    <xdr:rowOff>0</xdr:rowOff>
                  </from>
                  <to>
                    <xdr:col>2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7" name="Button 15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170</xdr:row>
                    <xdr:rowOff>0</xdr:rowOff>
                  </from>
                  <to>
                    <xdr:col>2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8" name="Button 15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2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9" name="Button 15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2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0" name="Button 15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173</xdr:row>
                    <xdr:rowOff>0</xdr:rowOff>
                  </from>
                  <to>
                    <xdr:col>2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1" name="Button 15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174</xdr:row>
                    <xdr:rowOff>0</xdr:rowOff>
                  </from>
                  <to>
                    <xdr:col>2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2" name="Button 16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175</xdr:row>
                    <xdr:rowOff>0</xdr:rowOff>
                  </from>
                  <to>
                    <xdr:col>2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3" name="Button 16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176</xdr:row>
                    <xdr:rowOff>0</xdr:rowOff>
                  </from>
                  <to>
                    <xdr:col>2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4" name="Button 16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177</xdr:row>
                    <xdr:rowOff>0</xdr:rowOff>
                  </from>
                  <to>
                    <xdr:col>2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5" name="Button 16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178</xdr:row>
                    <xdr:rowOff>0</xdr:rowOff>
                  </from>
                  <to>
                    <xdr:col>2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6" name="Button 16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179</xdr:row>
                    <xdr:rowOff>0</xdr:rowOff>
                  </from>
                  <to>
                    <xdr:col>2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7" name="Button 16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180</xdr:row>
                    <xdr:rowOff>0</xdr:rowOff>
                  </from>
                  <to>
                    <xdr:col>2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8" name="Button 16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181</xdr:row>
                    <xdr:rowOff>0</xdr:rowOff>
                  </from>
                  <to>
                    <xdr:col>2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9" name="Button 16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182</xdr:row>
                    <xdr:rowOff>0</xdr:rowOff>
                  </from>
                  <to>
                    <xdr:col>2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0" name="Button 16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183</xdr:row>
                    <xdr:rowOff>0</xdr:rowOff>
                  </from>
                  <to>
                    <xdr:col>2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1" name="Button 16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184</xdr:row>
                    <xdr:rowOff>0</xdr:rowOff>
                  </from>
                  <to>
                    <xdr:col>2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2" name="Button 17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185</xdr:row>
                    <xdr:rowOff>0</xdr:rowOff>
                  </from>
                  <to>
                    <xdr:col>2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3" name="Button 17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186</xdr:row>
                    <xdr:rowOff>0</xdr:rowOff>
                  </from>
                  <to>
                    <xdr:col>2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4" name="Button 17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187</xdr:row>
                    <xdr:rowOff>0</xdr:rowOff>
                  </from>
                  <to>
                    <xdr:col>2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5" name="Button 17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188</xdr:row>
                    <xdr:rowOff>0</xdr:rowOff>
                  </from>
                  <to>
                    <xdr:col>2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6" name="Button 17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189</xdr:row>
                    <xdr:rowOff>0</xdr:rowOff>
                  </from>
                  <to>
                    <xdr:col>2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7" name="Button 17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190</xdr:row>
                    <xdr:rowOff>0</xdr:rowOff>
                  </from>
                  <to>
                    <xdr:col>2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8" name="Button 17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191</xdr:row>
                    <xdr:rowOff>0</xdr:rowOff>
                  </from>
                  <to>
                    <xdr:col>2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9" name="Button 17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192</xdr:row>
                    <xdr:rowOff>0</xdr:rowOff>
                  </from>
                  <to>
                    <xdr:col>2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0" name="Button 17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193</xdr:row>
                    <xdr:rowOff>0</xdr:rowOff>
                  </from>
                  <to>
                    <xdr:col>2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1" name="Button 17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2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2" name="Button 18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2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3" name="Button 18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2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4" name="Button 18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2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5" name="Button 18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198</xdr:row>
                    <xdr:rowOff>0</xdr:rowOff>
                  </from>
                  <to>
                    <xdr:col>2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6" name="Button 18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199</xdr:row>
                    <xdr:rowOff>0</xdr:rowOff>
                  </from>
                  <to>
                    <xdr:col>2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7" name="Button 18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200</xdr:row>
                    <xdr:rowOff>0</xdr:rowOff>
                  </from>
                  <to>
                    <xdr:col>2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8" name="Button 18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201</xdr:row>
                    <xdr:rowOff>0</xdr:rowOff>
                  </from>
                  <to>
                    <xdr:col>2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9" name="Button 18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202</xdr:row>
                    <xdr:rowOff>0</xdr:rowOff>
                  </from>
                  <to>
                    <xdr:col>2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0" name="Button 18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203</xdr:row>
                    <xdr:rowOff>0</xdr:rowOff>
                  </from>
                  <to>
                    <xdr:col>2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1" name="Button 18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204</xdr:row>
                    <xdr:rowOff>0</xdr:rowOff>
                  </from>
                  <to>
                    <xdr:col>2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2" name="Button 19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205</xdr:row>
                    <xdr:rowOff>0</xdr:rowOff>
                  </from>
                  <to>
                    <xdr:col>2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3" name="Button 19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206</xdr:row>
                    <xdr:rowOff>0</xdr:rowOff>
                  </from>
                  <to>
                    <xdr:col>2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4" name="Button 19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207</xdr:row>
                    <xdr:rowOff>0</xdr:rowOff>
                  </from>
                  <to>
                    <xdr:col>2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5" name="Button 19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208</xdr:row>
                    <xdr:rowOff>0</xdr:rowOff>
                  </from>
                  <to>
                    <xdr:col>2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6" name="Button 19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209</xdr:row>
                    <xdr:rowOff>0</xdr:rowOff>
                  </from>
                  <to>
                    <xdr:col>2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7" name="Button 19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210</xdr:row>
                    <xdr:rowOff>0</xdr:rowOff>
                  </from>
                  <to>
                    <xdr:col>2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8" name="Button 19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211</xdr:row>
                    <xdr:rowOff>0</xdr:rowOff>
                  </from>
                  <to>
                    <xdr:col>2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9" name="Button 19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212</xdr:row>
                    <xdr:rowOff>0</xdr:rowOff>
                  </from>
                  <to>
                    <xdr:col>2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0" name="Button 19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213</xdr:row>
                    <xdr:rowOff>0</xdr:rowOff>
                  </from>
                  <to>
                    <xdr:col>2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1" name="Button 19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214</xdr:row>
                    <xdr:rowOff>0</xdr:rowOff>
                  </from>
                  <to>
                    <xdr:col>2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2" name="Button 20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215</xdr:row>
                    <xdr:rowOff>0</xdr:rowOff>
                  </from>
                  <to>
                    <xdr:col>2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3" name="Button 20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216</xdr:row>
                    <xdr:rowOff>0</xdr:rowOff>
                  </from>
                  <to>
                    <xdr:col>2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4" name="Button 20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217</xdr:row>
                    <xdr:rowOff>0</xdr:rowOff>
                  </from>
                  <to>
                    <xdr:col>2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5" name="Button 20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218</xdr:row>
                    <xdr:rowOff>0</xdr:rowOff>
                  </from>
                  <to>
                    <xdr:col>2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6" name="Button 20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219</xdr:row>
                    <xdr:rowOff>0</xdr:rowOff>
                  </from>
                  <to>
                    <xdr:col>2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7" name="Button 20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220</xdr:row>
                    <xdr:rowOff>0</xdr:rowOff>
                  </from>
                  <to>
                    <xdr:col>2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8" name="Button 20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221</xdr:row>
                    <xdr:rowOff>0</xdr:rowOff>
                  </from>
                  <to>
                    <xdr:col>2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09" name="Button 20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222</xdr:row>
                    <xdr:rowOff>0</xdr:rowOff>
                  </from>
                  <to>
                    <xdr:col>2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0" name="Button 20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223</xdr:row>
                    <xdr:rowOff>0</xdr:rowOff>
                  </from>
                  <to>
                    <xdr:col>2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1" name="Button 20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224</xdr:row>
                    <xdr:rowOff>0</xdr:rowOff>
                  </from>
                  <to>
                    <xdr:col>2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2" name="Button 2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225</xdr:row>
                    <xdr:rowOff>0</xdr:rowOff>
                  </from>
                  <to>
                    <xdr:col>2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3" name="Button 2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226</xdr:row>
                    <xdr:rowOff>0</xdr:rowOff>
                  </from>
                  <to>
                    <xdr:col>2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4" name="Button 2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227</xdr:row>
                    <xdr:rowOff>0</xdr:rowOff>
                  </from>
                  <to>
                    <xdr:col>2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5" name="Button 2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228</xdr:row>
                    <xdr:rowOff>0</xdr:rowOff>
                  </from>
                  <to>
                    <xdr:col>2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6" name="Button 2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229</xdr:row>
                    <xdr:rowOff>0</xdr:rowOff>
                  </from>
                  <to>
                    <xdr:col>2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7" name="Button 2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230</xdr:row>
                    <xdr:rowOff>0</xdr:rowOff>
                  </from>
                  <to>
                    <xdr:col>2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8" name="Button 2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231</xdr:row>
                    <xdr:rowOff>0</xdr:rowOff>
                  </from>
                  <to>
                    <xdr:col>2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19" name="Button 2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232</xdr:row>
                    <xdr:rowOff>0</xdr:rowOff>
                  </from>
                  <to>
                    <xdr:col>2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0" name="Button 2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233</xdr:row>
                    <xdr:rowOff>0</xdr:rowOff>
                  </from>
                  <to>
                    <xdr:col>2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1" name="Button 2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234</xdr:row>
                    <xdr:rowOff>0</xdr:rowOff>
                  </from>
                  <to>
                    <xdr:col>2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2" name="Button 2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3" name="Button 2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236</xdr:row>
                    <xdr:rowOff>0</xdr:rowOff>
                  </from>
                  <to>
                    <xdr:col>2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4" name="Button 2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237</xdr:row>
                    <xdr:rowOff>0</xdr:rowOff>
                  </from>
                  <to>
                    <xdr:col>2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5" name="Button 2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238</xdr:row>
                    <xdr:rowOff>0</xdr:rowOff>
                  </from>
                  <to>
                    <xdr:col>2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6" name="Button 2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239</xdr:row>
                    <xdr:rowOff>0</xdr:rowOff>
                  </from>
                  <to>
                    <xdr:col>2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7" name="Button 2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240</xdr:row>
                    <xdr:rowOff>0</xdr:rowOff>
                  </from>
                  <to>
                    <xdr:col>2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8" name="Button 2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241</xdr:row>
                    <xdr:rowOff>0</xdr:rowOff>
                  </from>
                  <to>
                    <xdr:col>2</xdr:col>
                    <xdr:colOff>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29" name="Button 2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242</xdr:row>
                    <xdr:rowOff>0</xdr:rowOff>
                  </from>
                  <to>
                    <xdr:col>2</xdr:col>
                    <xdr:colOff>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0" name="Button 2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243</xdr:row>
                    <xdr:rowOff>0</xdr:rowOff>
                  </from>
                  <to>
                    <xdr:col>2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1" name="Button 2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244</xdr:row>
                    <xdr:rowOff>0</xdr:rowOff>
                  </from>
                  <to>
                    <xdr:col>2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2" name="Button 2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245</xdr:row>
                    <xdr:rowOff>0</xdr:rowOff>
                  </from>
                  <to>
                    <xdr:col>2</xdr:col>
                    <xdr:colOff>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3" name="Button 2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246</xdr:row>
                    <xdr:rowOff>0</xdr:rowOff>
                  </from>
                  <to>
                    <xdr:col>2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4" name="Button 2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247</xdr:row>
                    <xdr:rowOff>0</xdr:rowOff>
                  </from>
                  <to>
                    <xdr:col>2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5" name="Button 2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248</xdr:row>
                    <xdr:rowOff>0</xdr:rowOff>
                  </from>
                  <to>
                    <xdr:col>2</xdr:col>
                    <xdr:colOff>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6" name="Button 2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249</xdr:row>
                    <xdr:rowOff>0</xdr:rowOff>
                  </from>
                  <to>
                    <xdr:col>2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7" name="Button 2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250</xdr:row>
                    <xdr:rowOff>0</xdr:rowOff>
                  </from>
                  <to>
                    <xdr:col>2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8" name="Button 2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251</xdr:row>
                    <xdr:rowOff>0</xdr:rowOff>
                  </from>
                  <to>
                    <xdr:col>2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39" name="Button 2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252</xdr:row>
                    <xdr:rowOff>0</xdr:rowOff>
                  </from>
                  <to>
                    <xdr:col>2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0" name="Button 2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253</xdr:row>
                    <xdr:rowOff>0</xdr:rowOff>
                  </from>
                  <to>
                    <xdr:col>2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1" name="Button 2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254</xdr:row>
                    <xdr:rowOff>0</xdr:rowOff>
                  </from>
                  <to>
                    <xdr:col>2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2" name="Button 2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255</xdr:row>
                    <xdr:rowOff>0</xdr:rowOff>
                  </from>
                  <to>
                    <xdr:col>2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3" name="Button 2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256</xdr:row>
                    <xdr:rowOff>0</xdr:rowOff>
                  </from>
                  <to>
                    <xdr:col>2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4" name="Button 2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257</xdr:row>
                    <xdr:rowOff>0</xdr:rowOff>
                  </from>
                  <to>
                    <xdr:col>2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5" name="Button 2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258</xdr:row>
                    <xdr:rowOff>0</xdr:rowOff>
                  </from>
                  <to>
                    <xdr:col>2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6" name="Button 2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259</xdr:row>
                    <xdr:rowOff>0</xdr:rowOff>
                  </from>
                  <to>
                    <xdr:col>2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7" name="Button 2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260</xdr:row>
                    <xdr:rowOff>0</xdr:rowOff>
                  </from>
                  <to>
                    <xdr:col>2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8" name="Button 2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261</xdr:row>
                    <xdr:rowOff>0</xdr:rowOff>
                  </from>
                  <to>
                    <xdr:col>2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49" name="Button 2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262</xdr:row>
                    <xdr:rowOff>0</xdr:rowOff>
                  </from>
                  <to>
                    <xdr:col>2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0" name="Button 2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263</xdr:row>
                    <xdr:rowOff>0</xdr:rowOff>
                  </from>
                  <to>
                    <xdr:col>2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1" name="Button 2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264</xdr:row>
                    <xdr:rowOff>0</xdr:rowOff>
                  </from>
                  <to>
                    <xdr:col>2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52" name="Button 2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265</xdr:row>
                    <xdr:rowOff>0</xdr:rowOff>
                  </from>
                  <to>
                    <xdr:col>2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53" name="Button 2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266</xdr:row>
                    <xdr:rowOff>0</xdr:rowOff>
                  </from>
                  <to>
                    <xdr:col>2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54" name="Button 2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267</xdr:row>
                    <xdr:rowOff>0</xdr:rowOff>
                  </from>
                  <to>
                    <xdr:col>2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55" name="Button 2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268</xdr:row>
                    <xdr:rowOff>0</xdr:rowOff>
                  </from>
                  <to>
                    <xdr:col>2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56" name="Button 2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269</xdr:row>
                    <xdr:rowOff>0</xdr:rowOff>
                  </from>
                  <to>
                    <xdr:col>2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57" name="Button 25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270</xdr:row>
                    <xdr:rowOff>0</xdr:rowOff>
                  </from>
                  <to>
                    <xdr:col>2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58" name="Button 25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271</xdr:row>
                    <xdr:rowOff>0</xdr:rowOff>
                  </from>
                  <to>
                    <xdr:col>2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59" name="Button 25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272</xdr:row>
                    <xdr:rowOff>0</xdr:rowOff>
                  </from>
                  <to>
                    <xdr:col>2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60" name="Button 25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273</xdr:row>
                    <xdr:rowOff>0</xdr:rowOff>
                  </from>
                  <to>
                    <xdr:col>2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61" name="Button 25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274</xdr:row>
                    <xdr:rowOff>0</xdr:rowOff>
                  </from>
                  <to>
                    <xdr:col>2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62" name="Button 26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275</xdr:row>
                    <xdr:rowOff>0</xdr:rowOff>
                  </from>
                  <to>
                    <xdr:col>2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63" name="Button 26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276</xdr:row>
                    <xdr:rowOff>0</xdr:rowOff>
                  </from>
                  <to>
                    <xdr:col>2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64" name="Button 26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277</xdr:row>
                    <xdr:rowOff>0</xdr:rowOff>
                  </from>
                  <to>
                    <xdr:col>2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65" name="Button 26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278</xdr:row>
                    <xdr:rowOff>0</xdr:rowOff>
                  </from>
                  <to>
                    <xdr:col>2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66" name="Button 26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279</xdr:row>
                    <xdr:rowOff>0</xdr:rowOff>
                  </from>
                  <to>
                    <xdr:col>2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67" name="Button 26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280</xdr:row>
                    <xdr:rowOff>0</xdr:rowOff>
                  </from>
                  <to>
                    <xdr:col>2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68" name="Button 26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281</xdr:row>
                    <xdr:rowOff>0</xdr:rowOff>
                  </from>
                  <to>
                    <xdr:col>2</xdr:col>
                    <xdr:colOff>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69" name="Button 26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282</xdr:row>
                    <xdr:rowOff>0</xdr:rowOff>
                  </from>
                  <to>
                    <xdr:col>2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70" name="Button 26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283</xdr:row>
                    <xdr:rowOff>0</xdr:rowOff>
                  </from>
                  <to>
                    <xdr:col>2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71" name="Button 26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284</xdr:row>
                    <xdr:rowOff>0</xdr:rowOff>
                  </from>
                  <to>
                    <xdr:col>2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72" name="Button 27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285</xdr:row>
                    <xdr:rowOff>0</xdr:rowOff>
                  </from>
                  <to>
                    <xdr:col>2</xdr:col>
                    <xdr:colOff>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73" name="Button 27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286</xdr:row>
                    <xdr:rowOff>0</xdr:rowOff>
                  </from>
                  <to>
                    <xdr:col>2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74" name="Button 27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287</xdr:row>
                    <xdr:rowOff>0</xdr:rowOff>
                  </from>
                  <to>
                    <xdr:col>2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75" name="Button 27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288</xdr:row>
                    <xdr:rowOff>0</xdr:rowOff>
                  </from>
                  <to>
                    <xdr:col>2</xdr:col>
                    <xdr:colOff>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76" name="Button 27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289</xdr:row>
                    <xdr:rowOff>0</xdr:rowOff>
                  </from>
                  <to>
                    <xdr:col>2</xdr:col>
                    <xdr:colOff>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77" name="Button 27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290</xdr:row>
                    <xdr:rowOff>0</xdr:rowOff>
                  </from>
                  <to>
                    <xdr:col>2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78" name="Button 27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291</xdr:row>
                    <xdr:rowOff>0</xdr:rowOff>
                  </from>
                  <to>
                    <xdr:col>2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79" name="Button 27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292</xdr:row>
                    <xdr:rowOff>0</xdr:rowOff>
                  </from>
                  <to>
                    <xdr:col>2</xdr:col>
                    <xdr:colOff>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80" name="Button 27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293</xdr:row>
                    <xdr:rowOff>0</xdr:rowOff>
                  </from>
                  <to>
                    <xdr:col>2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81" name="Button 27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294</xdr:row>
                    <xdr:rowOff>0</xdr:rowOff>
                  </from>
                  <to>
                    <xdr:col>2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82" name="Button 28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295</xdr:row>
                    <xdr:rowOff>0</xdr:rowOff>
                  </from>
                  <to>
                    <xdr:col>2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83" name="Button 28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296</xdr:row>
                    <xdr:rowOff>0</xdr:rowOff>
                  </from>
                  <to>
                    <xdr:col>2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84" name="Button 28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297</xdr:row>
                    <xdr:rowOff>0</xdr:rowOff>
                  </from>
                  <to>
                    <xdr:col>2</xdr:col>
                    <xdr:colOff>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85" name="Button 28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298</xdr:row>
                    <xdr:rowOff>0</xdr:rowOff>
                  </from>
                  <to>
                    <xdr:col>2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86" name="Button 28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299</xdr:row>
                    <xdr:rowOff>0</xdr:rowOff>
                  </from>
                  <to>
                    <xdr:col>2</xdr:col>
                    <xdr:colOff>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87" name="Button 28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300</xdr:row>
                    <xdr:rowOff>0</xdr:rowOff>
                  </from>
                  <to>
                    <xdr:col>2</xdr:col>
                    <xdr:colOff>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88" name="Button 28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301</xdr:row>
                    <xdr:rowOff>0</xdr:rowOff>
                  </from>
                  <to>
                    <xdr:col>2</xdr:col>
                    <xdr:colOff>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89" name="Button 28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302</xdr:row>
                    <xdr:rowOff>0</xdr:rowOff>
                  </from>
                  <to>
                    <xdr:col>2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90" name="Button 28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303</xdr:row>
                    <xdr:rowOff>0</xdr:rowOff>
                  </from>
                  <to>
                    <xdr:col>2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91" name="Button 28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304</xdr:row>
                    <xdr:rowOff>0</xdr:rowOff>
                  </from>
                  <to>
                    <xdr:col>2</xdr:col>
                    <xdr:colOff>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92" name="Button 29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305</xdr:row>
                    <xdr:rowOff>0</xdr:rowOff>
                  </from>
                  <to>
                    <xdr:col>2</xdr:col>
                    <xdr:colOff>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93" name="Button 29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306</xdr:row>
                    <xdr:rowOff>0</xdr:rowOff>
                  </from>
                  <to>
                    <xdr:col>2</xdr:col>
                    <xdr:colOff>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94" name="Button 29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307</xdr:row>
                    <xdr:rowOff>0</xdr:rowOff>
                  </from>
                  <to>
                    <xdr:col>2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95" name="Button 29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308</xdr:row>
                    <xdr:rowOff>0</xdr:rowOff>
                  </from>
                  <to>
                    <xdr:col>2</xdr:col>
                    <xdr:colOff>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96" name="Button 29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309</xdr:row>
                    <xdr:rowOff>0</xdr:rowOff>
                  </from>
                  <to>
                    <xdr:col>2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97" name="Button 29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310</xdr:row>
                    <xdr:rowOff>0</xdr:rowOff>
                  </from>
                  <to>
                    <xdr:col>2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98" name="Button 29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311</xdr:row>
                    <xdr:rowOff>0</xdr:rowOff>
                  </from>
                  <to>
                    <xdr:col>2</xdr:col>
                    <xdr:colOff>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99" name="Button 29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312</xdr:row>
                    <xdr:rowOff>0</xdr:rowOff>
                  </from>
                  <to>
                    <xdr:col>2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300" name="Button 29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313</xdr:row>
                    <xdr:rowOff>0</xdr:rowOff>
                  </from>
                  <to>
                    <xdr:col>2</xdr:col>
                    <xdr:colOff>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301" name="Button 29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314</xdr:row>
                    <xdr:rowOff>0</xdr:rowOff>
                  </from>
                  <to>
                    <xdr:col>2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302" name="Button 30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315</xdr:row>
                    <xdr:rowOff>0</xdr:rowOff>
                  </from>
                  <to>
                    <xdr:col>2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303" name="Button 30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316</xdr:row>
                    <xdr:rowOff>0</xdr:rowOff>
                  </from>
                  <to>
                    <xdr:col>2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304" name="Button 30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317</xdr:row>
                    <xdr:rowOff>0</xdr:rowOff>
                  </from>
                  <to>
                    <xdr:col>2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305" name="Button 30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318</xdr:row>
                    <xdr:rowOff>0</xdr:rowOff>
                  </from>
                  <to>
                    <xdr:col>2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306" name="Button 30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319</xdr:row>
                    <xdr:rowOff>0</xdr:rowOff>
                  </from>
                  <to>
                    <xdr:col>2</xdr:col>
                    <xdr:colOff>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307" name="Button 30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320</xdr:row>
                    <xdr:rowOff>0</xdr:rowOff>
                  </from>
                  <to>
                    <xdr:col>2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308" name="Button 30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321</xdr:row>
                    <xdr:rowOff>0</xdr:rowOff>
                  </from>
                  <to>
                    <xdr:col>2</xdr:col>
                    <xdr:colOff>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309" name="Button 30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322</xdr:row>
                    <xdr:rowOff>0</xdr:rowOff>
                  </from>
                  <to>
                    <xdr:col>2</xdr:col>
                    <xdr:colOff>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10" name="Button 30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323</xdr:row>
                    <xdr:rowOff>0</xdr:rowOff>
                  </from>
                  <to>
                    <xdr:col>2</xdr:col>
                    <xdr:colOff>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11" name="Button 30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324</xdr:row>
                    <xdr:rowOff>0</xdr:rowOff>
                  </from>
                  <to>
                    <xdr:col>2</xdr:col>
                    <xdr:colOff>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12" name="Button 3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325</xdr:row>
                    <xdr:rowOff>0</xdr:rowOff>
                  </from>
                  <to>
                    <xdr:col>2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13" name="Button 3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326</xdr:row>
                    <xdr:rowOff>0</xdr:rowOff>
                  </from>
                  <to>
                    <xdr:col>2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14" name="Button 3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327</xdr:row>
                    <xdr:rowOff>0</xdr:rowOff>
                  </from>
                  <to>
                    <xdr:col>2</xdr:col>
                    <xdr:colOff>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15" name="Button 3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328</xdr:row>
                    <xdr:rowOff>0</xdr:rowOff>
                  </from>
                  <to>
                    <xdr:col>2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16" name="Button 3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329</xdr:row>
                    <xdr:rowOff>0</xdr:rowOff>
                  </from>
                  <to>
                    <xdr:col>2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17" name="Button 3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330</xdr:row>
                    <xdr:rowOff>0</xdr:rowOff>
                  </from>
                  <to>
                    <xdr:col>2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18" name="Button 3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331</xdr:row>
                    <xdr:rowOff>0</xdr:rowOff>
                  </from>
                  <to>
                    <xdr:col>2</xdr:col>
                    <xdr:colOff>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19" name="Button 3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332</xdr:row>
                    <xdr:rowOff>0</xdr:rowOff>
                  </from>
                  <to>
                    <xdr:col>2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20" name="Button 3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333</xdr:row>
                    <xdr:rowOff>0</xdr:rowOff>
                  </from>
                  <to>
                    <xdr:col>2</xdr:col>
                    <xdr:colOff>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21" name="Button 3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334</xdr:row>
                    <xdr:rowOff>0</xdr:rowOff>
                  </from>
                  <to>
                    <xdr:col>2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22" name="Button 3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335</xdr:row>
                    <xdr:rowOff>0</xdr:rowOff>
                  </from>
                  <to>
                    <xdr:col>2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23" name="Button 3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336</xdr:row>
                    <xdr:rowOff>0</xdr:rowOff>
                  </from>
                  <to>
                    <xdr:col>2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24" name="Button 3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337</xdr:row>
                    <xdr:rowOff>0</xdr:rowOff>
                  </from>
                  <to>
                    <xdr:col>2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25" name="Button 3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338</xdr:row>
                    <xdr:rowOff>0</xdr:rowOff>
                  </from>
                  <to>
                    <xdr:col>2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26" name="Button 3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339</xdr:row>
                    <xdr:rowOff>0</xdr:rowOff>
                  </from>
                  <to>
                    <xdr:col>2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27" name="Button 3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340</xdr:row>
                    <xdr:rowOff>0</xdr:rowOff>
                  </from>
                  <to>
                    <xdr:col>2</xdr:col>
                    <xdr:colOff>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28" name="Button 3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341</xdr:row>
                    <xdr:rowOff>0</xdr:rowOff>
                  </from>
                  <to>
                    <xdr:col>2</xdr:col>
                    <xdr:colOff>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29" name="Button 3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342</xdr:row>
                    <xdr:rowOff>0</xdr:rowOff>
                  </from>
                  <to>
                    <xdr:col>2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30" name="Button 3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343</xdr:row>
                    <xdr:rowOff>0</xdr:rowOff>
                  </from>
                  <to>
                    <xdr:col>2</xdr:col>
                    <xdr:colOff>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31" name="Button 3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344</xdr:row>
                    <xdr:rowOff>0</xdr:rowOff>
                  </from>
                  <to>
                    <xdr:col>2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32" name="Button 3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345</xdr:row>
                    <xdr:rowOff>0</xdr:rowOff>
                  </from>
                  <to>
                    <xdr:col>2</xdr:col>
                    <xdr:colOff>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33" name="Button 3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346</xdr:row>
                    <xdr:rowOff>0</xdr:rowOff>
                  </from>
                  <to>
                    <xdr:col>2</xdr:col>
                    <xdr:colOff>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34" name="Button 3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347</xdr:row>
                    <xdr:rowOff>0</xdr:rowOff>
                  </from>
                  <to>
                    <xdr:col>2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35" name="Button 3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348</xdr:row>
                    <xdr:rowOff>0</xdr:rowOff>
                  </from>
                  <to>
                    <xdr:col>2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36" name="Button 3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349</xdr:row>
                    <xdr:rowOff>0</xdr:rowOff>
                  </from>
                  <to>
                    <xdr:col>2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37" name="Button 3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350</xdr:row>
                    <xdr:rowOff>0</xdr:rowOff>
                  </from>
                  <to>
                    <xdr:col>2</xdr:col>
                    <xdr:colOff>0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38" name="Button 3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351</xdr:row>
                    <xdr:rowOff>0</xdr:rowOff>
                  </from>
                  <to>
                    <xdr:col>2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39" name="Button 3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352</xdr:row>
                    <xdr:rowOff>0</xdr:rowOff>
                  </from>
                  <to>
                    <xdr:col>2</xdr:col>
                    <xdr:colOff>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40" name="Button 3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353</xdr:row>
                    <xdr:rowOff>0</xdr:rowOff>
                  </from>
                  <to>
                    <xdr:col>2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41" name="Button 3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354</xdr:row>
                    <xdr:rowOff>0</xdr:rowOff>
                  </from>
                  <to>
                    <xdr:col>2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42" name="Button 3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355</xdr:row>
                    <xdr:rowOff>0</xdr:rowOff>
                  </from>
                  <to>
                    <xdr:col>2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43" name="Button 3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356</xdr:row>
                    <xdr:rowOff>0</xdr:rowOff>
                  </from>
                  <to>
                    <xdr:col>2</xdr:col>
                    <xdr:colOff>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44" name="Button 3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357</xdr:row>
                    <xdr:rowOff>0</xdr:rowOff>
                  </from>
                  <to>
                    <xdr:col>2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45" name="Button 3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358</xdr:row>
                    <xdr:rowOff>0</xdr:rowOff>
                  </from>
                  <to>
                    <xdr:col>2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46" name="Button 3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359</xdr:row>
                    <xdr:rowOff>0</xdr:rowOff>
                  </from>
                  <to>
                    <xdr:col>2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47" name="Button 3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360</xdr:row>
                    <xdr:rowOff>0</xdr:rowOff>
                  </from>
                  <to>
                    <xdr:col>2</xdr:col>
                    <xdr:colOff>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48" name="Button 3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361</xdr:row>
                    <xdr:rowOff>0</xdr:rowOff>
                  </from>
                  <to>
                    <xdr:col>2</xdr:col>
                    <xdr:colOff>0</xdr:colOff>
                    <xdr:row>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49" name="Button 3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362</xdr:row>
                    <xdr:rowOff>0</xdr:rowOff>
                  </from>
                  <to>
                    <xdr:col>2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50" name="Button 3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363</xdr:row>
                    <xdr:rowOff>0</xdr:rowOff>
                  </from>
                  <to>
                    <xdr:col>2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51" name="Button 3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364</xdr:row>
                    <xdr:rowOff>0</xdr:rowOff>
                  </from>
                  <to>
                    <xdr:col>2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52" name="Button 3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365</xdr:row>
                    <xdr:rowOff>0</xdr:rowOff>
                  </from>
                  <to>
                    <xdr:col>2</xdr:col>
                    <xdr:colOff>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53" name="Button 3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366</xdr:row>
                    <xdr:rowOff>0</xdr:rowOff>
                  </from>
                  <to>
                    <xdr:col>2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54" name="Button 3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367</xdr:row>
                    <xdr:rowOff>0</xdr:rowOff>
                  </from>
                  <to>
                    <xdr:col>2</xdr:col>
                    <xdr:colOff>0</xdr:colOff>
                    <xdr:row>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55" name="Button 3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368</xdr:row>
                    <xdr:rowOff>0</xdr:rowOff>
                  </from>
                  <to>
                    <xdr:col>2</xdr:col>
                    <xdr:colOff>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56" name="Button 3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369</xdr:row>
                    <xdr:rowOff>0</xdr:rowOff>
                  </from>
                  <to>
                    <xdr:col>2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57" name="Button 35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370</xdr:row>
                    <xdr:rowOff>0</xdr:rowOff>
                  </from>
                  <to>
                    <xdr:col>2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58" name="Button 35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371</xdr:row>
                    <xdr:rowOff>0</xdr:rowOff>
                  </from>
                  <to>
                    <xdr:col>2</xdr:col>
                    <xdr:colOff>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59" name="Button 35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372</xdr:row>
                    <xdr:rowOff>0</xdr:rowOff>
                  </from>
                  <to>
                    <xdr:col>2</xdr:col>
                    <xdr:colOff>0</xdr:colOff>
                    <xdr:row>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60" name="Button 35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373</xdr:row>
                    <xdr:rowOff>0</xdr:rowOff>
                  </from>
                  <to>
                    <xdr:col>2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61" name="Button 35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374</xdr:row>
                    <xdr:rowOff>0</xdr:rowOff>
                  </from>
                  <to>
                    <xdr:col>2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62" name="Button 36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375</xdr:row>
                    <xdr:rowOff>0</xdr:rowOff>
                  </from>
                  <to>
                    <xdr:col>2</xdr:col>
                    <xdr:colOff>0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63" name="Button 36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376</xdr:row>
                    <xdr:rowOff>0</xdr:rowOff>
                  </from>
                  <to>
                    <xdr:col>2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64" name="Button 36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377</xdr:row>
                    <xdr:rowOff>0</xdr:rowOff>
                  </from>
                  <to>
                    <xdr:col>2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65" name="Button 36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378</xdr:row>
                    <xdr:rowOff>0</xdr:rowOff>
                  </from>
                  <to>
                    <xdr:col>2</xdr:col>
                    <xdr:colOff>0</xdr:colOff>
                    <xdr:row>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66" name="Button 36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379</xdr:row>
                    <xdr:rowOff>0</xdr:rowOff>
                  </from>
                  <to>
                    <xdr:col>2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67" name="Button 36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380</xdr:row>
                    <xdr:rowOff>0</xdr:rowOff>
                  </from>
                  <to>
                    <xdr:col>2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68" name="Button 36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381</xdr:row>
                    <xdr:rowOff>0</xdr:rowOff>
                  </from>
                  <to>
                    <xdr:col>2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69" name="Button 36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382</xdr:row>
                    <xdr:rowOff>0</xdr:rowOff>
                  </from>
                  <to>
                    <xdr:col>2</xdr:col>
                    <xdr:colOff>0</xdr:colOff>
                    <xdr:row>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70" name="Button 36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383</xdr:row>
                    <xdr:rowOff>0</xdr:rowOff>
                  </from>
                  <to>
                    <xdr:col>2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71" name="Button 36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384</xdr:row>
                    <xdr:rowOff>0</xdr:rowOff>
                  </from>
                  <to>
                    <xdr:col>2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72" name="Button 37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385</xdr:row>
                    <xdr:rowOff>0</xdr:rowOff>
                  </from>
                  <to>
                    <xdr:col>2</xdr:col>
                    <xdr:colOff>0</xdr:colOff>
                    <xdr:row>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73" name="Button 37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386</xdr:row>
                    <xdr:rowOff>0</xdr:rowOff>
                  </from>
                  <to>
                    <xdr:col>2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74" name="Button 37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387</xdr:row>
                    <xdr:rowOff>0</xdr:rowOff>
                  </from>
                  <to>
                    <xdr:col>2</xdr:col>
                    <xdr:colOff>0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75" name="Button 37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388</xdr:row>
                    <xdr:rowOff>0</xdr:rowOff>
                  </from>
                  <to>
                    <xdr:col>2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76" name="Button 37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389</xdr:row>
                    <xdr:rowOff>0</xdr:rowOff>
                  </from>
                  <to>
                    <xdr:col>2</xdr:col>
                    <xdr:colOff>0</xdr:colOff>
                    <xdr:row>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77" name="Button 37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390</xdr:row>
                    <xdr:rowOff>0</xdr:rowOff>
                  </from>
                  <to>
                    <xdr:col>2</xdr:col>
                    <xdr:colOff>0</xdr:colOff>
                    <xdr:row>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78" name="Button 37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391</xdr:row>
                    <xdr:rowOff>0</xdr:rowOff>
                  </from>
                  <to>
                    <xdr:col>2</xdr:col>
                    <xdr:colOff>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79" name="Button 37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392</xdr:row>
                    <xdr:rowOff>0</xdr:rowOff>
                  </from>
                  <to>
                    <xdr:col>2</xdr:col>
                    <xdr:colOff>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80" name="Button 37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393</xdr:row>
                    <xdr:rowOff>0</xdr:rowOff>
                  </from>
                  <to>
                    <xdr:col>2</xdr:col>
                    <xdr:colOff>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81" name="Button 37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394</xdr:row>
                    <xdr:rowOff>0</xdr:rowOff>
                  </from>
                  <to>
                    <xdr:col>2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82" name="Button 38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395</xdr:row>
                    <xdr:rowOff>0</xdr:rowOff>
                  </from>
                  <to>
                    <xdr:col>2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83" name="Button 38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396</xdr:row>
                    <xdr:rowOff>0</xdr:rowOff>
                  </from>
                  <to>
                    <xdr:col>2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84" name="Button 38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397</xdr:row>
                    <xdr:rowOff>0</xdr:rowOff>
                  </from>
                  <to>
                    <xdr:col>2</xdr:col>
                    <xdr:colOff>0</xdr:colOff>
                    <xdr:row>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85" name="Button 38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398</xdr:row>
                    <xdr:rowOff>0</xdr:rowOff>
                  </from>
                  <to>
                    <xdr:col>2</xdr:col>
                    <xdr:colOff>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86" name="Button 38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399</xdr:row>
                    <xdr:rowOff>0</xdr:rowOff>
                  </from>
                  <to>
                    <xdr:col>2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87" name="Button 38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400</xdr:row>
                    <xdr:rowOff>0</xdr:rowOff>
                  </from>
                  <to>
                    <xdr:col>2</xdr:col>
                    <xdr:colOff>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88" name="Button 38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401</xdr:row>
                    <xdr:rowOff>0</xdr:rowOff>
                  </from>
                  <to>
                    <xdr:col>2</xdr:col>
                    <xdr:colOff>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89" name="Button 38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402</xdr:row>
                    <xdr:rowOff>0</xdr:rowOff>
                  </from>
                  <to>
                    <xdr:col>2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90" name="Button 38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403</xdr:row>
                    <xdr:rowOff>0</xdr:rowOff>
                  </from>
                  <to>
                    <xdr:col>2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91" name="Button 38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404</xdr:row>
                    <xdr:rowOff>0</xdr:rowOff>
                  </from>
                  <to>
                    <xdr:col>2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92" name="Button 39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405</xdr:row>
                    <xdr:rowOff>0</xdr:rowOff>
                  </from>
                  <to>
                    <xdr:col>2</xdr:col>
                    <xdr:colOff>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93" name="Button 39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406</xdr:row>
                    <xdr:rowOff>0</xdr:rowOff>
                  </from>
                  <to>
                    <xdr:col>2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94" name="Button 39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407</xdr:row>
                    <xdr:rowOff>0</xdr:rowOff>
                  </from>
                  <to>
                    <xdr:col>2</xdr:col>
                    <xdr:colOff>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95" name="Button 39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408</xdr:row>
                    <xdr:rowOff>0</xdr:rowOff>
                  </from>
                  <to>
                    <xdr:col>2</xdr:col>
                    <xdr:colOff>0</xdr:colOff>
                    <xdr:row>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96" name="Button 39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409</xdr:row>
                    <xdr:rowOff>0</xdr:rowOff>
                  </from>
                  <to>
                    <xdr:col>2</xdr:col>
                    <xdr:colOff>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97" name="Button 39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410</xdr:row>
                    <xdr:rowOff>0</xdr:rowOff>
                  </from>
                  <to>
                    <xdr:col>2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98" name="Button 39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411</xdr:row>
                    <xdr:rowOff>0</xdr:rowOff>
                  </from>
                  <to>
                    <xdr:col>2</xdr:col>
                    <xdr:colOff>0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99" name="Button 39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412</xdr:row>
                    <xdr:rowOff>0</xdr:rowOff>
                  </from>
                  <to>
                    <xdr:col>2</xdr:col>
                    <xdr:colOff>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400" name="Button 39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413</xdr:row>
                    <xdr:rowOff>0</xdr:rowOff>
                  </from>
                  <to>
                    <xdr:col>2</xdr:col>
                    <xdr:colOff>0</xdr:colOff>
                    <xdr:row>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401" name="Button 39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414</xdr:row>
                    <xdr:rowOff>0</xdr:rowOff>
                  </from>
                  <to>
                    <xdr:col>2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402" name="Button 40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415</xdr:row>
                    <xdr:rowOff>0</xdr:rowOff>
                  </from>
                  <to>
                    <xdr:col>2</xdr:col>
                    <xdr:colOff>0</xdr:colOff>
                    <xdr:row>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403" name="Button 40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416</xdr:row>
                    <xdr:rowOff>0</xdr:rowOff>
                  </from>
                  <to>
                    <xdr:col>2</xdr:col>
                    <xdr:colOff>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404" name="Button 40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417</xdr:row>
                    <xdr:rowOff>0</xdr:rowOff>
                  </from>
                  <to>
                    <xdr:col>2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405" name="Button 40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418</xdr:row>
                    <xdr:rowOff>0</xdr:rowOff>
                  </from>
                  <to>
                    <xdr:col>2</xdr:col>
                    <xdr:colOff>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406" name="Button 40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419</xdr:row>
                    <xdr:rowOff>0</xdr:rowOff>
                  </from>
                  <to>
                    <xdr:col>2</xdr:col>
                    <xdr:colOff>0</xdr:colOff>
                    <xdr:row>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407" name="Button 40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420</xdr:row>
                    <xdr:rowOff>0</xdr:rowOff>
                  </from>
                  <to>
                    <xdr:col>2</xdr:col>
                    <xdr:colOff>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408" name="Button 40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421</xdr:row>
                    <xdr:rowOff>0</xdr:rowOff>
                  </from>
                  <to>
                    <xdr:col>2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409" name="Button 40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422</xdr:row>
                    <xdr:rowOff>0</xdr:rowOff>
                  </from>
                  <to>
                    <xdr:col>2</xdr:col>
                    <xdr:colOff>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10" name="Button 40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423</xdr:row>
                    <xdr:rowOff>0</xdr:rowOff>
                  </from>
                  <to>
                    <xdr:col>2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11" name="Button 40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424</xdr:row>
                    <xdr:rowOff>0</xdr:rowOff>
                  </from>
                  <to>
                    <xdr:col>2</xdr:col>
                    <xdr:colOff>0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12" name="Button 4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425</xdr:row>
                    <xdr:rowOff>0</xdr:rowOff>
                  </from>
                  <to>
                    <xdr:col>2</xdr:col>
                    <xdr:colOff>0</xdr:colOff>
                    <xdr:row>426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13" name="Button 4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426</xdr:row>
                    <xdr:rowOff>0</xdr:rowOff>
                  </from>
                  <to>
                    <xdr:col>2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14" name="Button 4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427</xdr:row>
                    <xdr:rowOff>0</xdr:rowOff>
                  </from>
                  <to>
                    <xdr:col>2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15" name="Button 4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428</xdr:row>
                    <xdr:rowOff>0</xdr:rowOff>
                  </from>
                  <to>
                    <xdr:col>2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16" name="Button 4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429</xdr:row>
                    <xdr:rowOff>0</xdr:rowOff>
                  </from>
                  <to>
                    <xdr:col>2</xdr:col>
                    <xdr:colOff>0</xdr:colOff>
                    <xdr:row>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17" name="Button 4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430</xdr:row>
                    <xdr:rowOff>0</xdr:rowOff>
                  </from>
                  <to>
                    <xdr:col>2</xdr:col>
                    <xdr:colOff>0</xdr:colOff>
                    <xdr:row>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18" name="Button 4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431</xdr:row>
                    <xdr:rowOff>0</xdr:rowOff>
                  </from>
                  <to>
                    <xdr:col>2</xdr:col>
                    <xdr:colOff>0</xdr:colOff>
                    <xdr:row>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19" name="Button 4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432</xdr:row>
                    <xdr:rowOff>0</xdr:rowOff>
                  </from>
                  <to>
                    <xdr:col>2</xdr:col>
                    <xdr:colOff>0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20" name="Button 4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433</xdr:row>
                    <xdr:rowOff>0</xdr:rowOff>
                  </from>
                  <to>
                    <xdr:col>2</xdr:col>
                    <xdr:colOff>0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21" name="Button 4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434</xdr:row>
                    <xdr:rowOff>0</xdr:rowOff>
                  </from>
                  <to>
                    <xdr:col>2</xdr:col>
                    <xdr:colOff>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22" name="Button 4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435</xdr:row>
                    <xdr:rowOff>0</xdr:rowOff>
                  </from>
                  <to>
                    <xdr:col>2</xdr:col>
                    <xdr:colOff>0</xdr:colOff>
                    <xdr:row>436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23" name="Button 4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436</xdr:row>
                    <xdr:rowOff>0</xdr:rowOff>
                  </from>
                  <to>
                    <xdr:col>2</xdr:col>
                    <xdr:colOff>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24" name="Button 4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437</xdr:row>
                    <xdr:rowOff>0</xdr:rowOff>
                  </from>
                  <to>
                    <xdr:col>2</xdr:col>
                    <xdr:colOff>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25" name="Button 4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438</xdr:row>
                    <xdr:rowOff>0</xdr:rowOff>
                  </from>
                  <to>
                    <xdr:col>2</xdr:col>
                    <xdr:colOff>0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26" name="Button 4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439</xdr:row>
                    <xdr:rowOff>0</xdr:rowOff>
                  </from>
                  <to>
                    <xdr:col>2</xdr:col>
                    <xdr:colOff>0</xdr:colOff>
                    <xdr:row>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27" name="Button 4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440</xdr:row>
                    <xdr:rowOff>0</xdr:rowOff>
                  </from>
                  <to>
                    <xdr:col>2</xdr:col>
                    <xdr:colOff>0</xdr:colOff>
                    <xdr:row>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28" name="Button 4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441</xdr:row>
                    <xdr:rowOff>0</xdr:rowOff>
                  </from>
                  <to>
                    <xdr:col>2</xdr:col>
                    <xdr:colOff>0</xdr:colOff>
                    <xdr:row>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29" name="type 1">
              <controlPr defaultSize="0" print="0" autoFill="0" autoPict="0" macro="[1]!fill_fit_table1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30" name="type 2">
              <controlPr defaultSize="0" print="0" autoFill="0" autoPict="0" macro="[1]!fill_fit_table2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31" name="type 3">
              <controlPr defaultSize="0" print="0" autoFill="0" autoPict="0" macro="[1]!fill_fit_table3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32" name="Button 430">
              <controlPr defaultSize="0" print="0" autoFill="0" autoPict="0" macro="[1]!make_fit_chart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33" name="Button 431">
              <controlPr defaultSize="0" print="0" autoFill="0" autoPict="0" macro="[1]!create_calib_control">
                <anchor moveWithCells="1" siz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34" name="Button 432">
              <controlPr defaultSize="0" print="0" autoFill="0" autoPict="0" macro="[1]!filter_records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3"/>
  <sheetViews>
    <sheetView workbookViewId="0">
      <pane ySplit="6" topLeftCell="A389" activePane="bottomLeft" state="frozenSplit"/>
      <selection pane="bottomLeft" activeCell="K405" sqref="K405"/>
    </sheetView>
  </sheetViews>
  <sheetFormatPr defaultRowHeight="15" x14ac:dyDescent="0.25"/>
  <cols>
    <col min="1" max="1" width="6.7109375" customWidth="1"/>
    <col min="2" max="10" width="10.7109375" customWidth="1"/>
  </cols>
  <sheetData>
    <row r="1" spans="1:11" s="35" customFormat="1" ht="15.75" x14ac:dyDescent="0.25">
      <c r="A1" s="36" t="s">
        <v>110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35" customFormat="1" ht="15.75" x14ac:dyDescent="0.25">
      <c r="A2" s="36" t="s">
        <v>111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x14ac:dyDescent="0.25">
      <c r="I3">
        <v>1</v>
      </c>
    </row>
    <row r="4" spans="1:11" x14ac:dyDescent="0.25">
      <c r="A4" t="s">
        <v>136</v>
      </c>
    </row>
    <row r="5" spans="1:11" x14ac:dyDescent="0.25">
      <c r="A5" t="s">
        <v>139</v>
      </c>
    </row>
    <row r="7" spans="1:11" s="34" customFormat="1" ht="15.75" thickBot="1" x14ac:dyDescent="0.3">
      <c r="A7" s="37" t="s">
        <v>112</v>
      </c>
      <c r="B7" s="37"/>
      <c r="C7" s="37"/>
      <c r="E7" s="37" t="s">
        <v>116</v>
      </c>
      <c r="F7" s="37"/>
      <c r="G7" s="37"/>
      <c r="I7" s="37" t="s">
        <v>120</v>
      </c>
      <c r="J7" s="37"/>
    </row>
    <row r="8" spans="1:11" ht="15.75" thickTop="1" x14ac:dyDescent="0.25">
      <c r="A8" s="40"/>
      <c r="B8" s="41" t="s">
        <v>14</v>
      </c>
      <c r="C8" s="41" t="s">
        <v>113</v>
      </c>
      <c r="E8" s="39" t="s">
        <v>117</v>
      </c>
      <c r="F8" s="39"/>
      <c r="G8" s="39">
        <f>INDEX(LINEST(known_ys,known_xs,TRUE,TRUE),3,1)</f>
        <v>3.0103344513127419E-3</v>
      </c>
      <c r="I8" s="42" t="s">
        <v>121</v>
      </c>
      <c r="J8" s="42" t="s">
        <v>122</v>
      </c>
    </row>
    <row r="9" spans="1:11" x14ac:dyDescent="0.25">
      <c r="A9" t="s">
        <v>114</v>
      </c>
      <c r="B9">
        <f>INDEX(LINEST(known_ys,known_xs,TRUE,TRUE),1,1)</f>
        <v>-4.8675282671174146E-6</v>
      </c>
      <c r="C9">
        <f>INDEX(LINEST(known_ys,known_xs,TRUE,TRUE),2,1)</f>
        <v>4.5028860166438778E-6</v>
      </c>
      <c r="E9" t="s">
        <v>118</v>
      </c>
      <c r="G9">
        <f>INDEX(LINEST(known_ys,known_xs,TRUE,TRUE),3,2)</f>
        <v>3.0912244306272162E-2</v>
      </c>
      <c r="I9">
        <f>MIN(known_xs)</f>
        <v>2.0789200000000001</v>
      </c>
      <c r="J9">
        <f>I9*$B$9+$B$10</f>
        <v>2.9468435330645814E-3</v>
      </c>
    </row>
    <row r="10" spans="1:11" ht="15.75" thickBot="1" x14ac:dyDescent="0.3">
      <c r="A10" s="31" t="s">
        <v>115</v>
      </c>
      <c r="B10" s="31">
        <f>INDEX(LINEST(known_ys,known_xs,TRUE,TRUE),1,2)</f>
        <v>2.9569627349296571E-3</v>
      </c>
      <c r="C10" s="31">
        <f>INDEX(LINEST(known_ys,known_xs,TRUE,TRUE),2,2)</f>
        <v>1.836544813165442E-3</v>
      </c>
      <c r="E10" s="31" t="s">
        <v>119</v>
      </c>
      <c r="F10" s="31"/>
      <c r="G10" s="31">
        <f>INDEX(LINEST(known_ys,known_xs,TRUE,TRUE),5,2)</f>
        <v>0.36980437019560375</v>
      </c>
      <c r="I10" s="31">
        <f>MAX(known_xs)</f>
        <v>2214.1999999999998</v>
      </c>
      <c r="J10" s="31">
        <f>I10*$B$9+$B$10</f>
        <v>-7.8207183541217206E-3</v>
      </c>
    </row>
    <row r="11" spans="1:11" ht="15.75" thickTop="1" x14ac:dyDescent="0.25"/>
    <row r="12" spans="1:11" x14ac:dyDescent="0.25">
      <c r="A12" t="s">
        <v>123</v>
      </c>
      <c r="D12">
        <v>426</v>
      </c>
    </row>
    <row r="13" spans="1:11" x14ac:dyDescent="0.25">
      <c r="A13" t="s">
        <v>124</v>
      </c>
      <c r="D13">
        <v>389</v>
      </c>
    </row>
    <row r="14" spans="1:11" ht="15.75" thickBot="1" x14ac:dyDescent="0.3"/>
    <row r="15" spans="1:11" s="38" customFormat="1" ht="15.75" thickTop="1" x14ac:dyDescent="0.25">
      <c r="A15" s="45" t="s">
        <v>125</v>
      </c>
      <c r="B15" s="47" t="s">
        <v>126</v>
      </c>
      <c r="C15" s="49" t="s">
        <v>7</v>
      </c>
      <c r="D15" s="47" t="s">
        <v>104</v>
      </c>
      <c r="E15" s="47" t="s">
        <v>104</v>
      </c>
      <c r="F15" s="43" t="s">
        <v>129</v>
      </c>
      <c r="G15" s="43"/>
      <c r="H15" s="52"/>
      <c r="J15" s="44" t="s">
        <v>133</v>
      </c>
      <c r="K15" s="47" t="s">
        <v>7</v>
      </c>
    </row>
    <row r="16" spans="1:11" s="38" customFormat="1" ht="15.75" thickBot="1" x14ac:dyDescent="0.3">
      <c r="A16" s="46" t="s">
        <v>97</v>
      </c>
      <c r="B16" s="48" t="s">
        <v>127</v>
      </c>
      <c r="C16" s="50" t="s">
        <v>128</v>
      </c>
      <c r="D16" s="48" t="s">
        <v>128</v>
      </c>
      <c r="E16" s="48" t="s">
        <v>16</v>
      </c>
      <c r="F16" s="51" t="s">
        <v>130</v>
      </c>
      <c r="G16" s="51" t="s">
        <v>131</v>
      </c>
      <c r="H16" s="53" t="s">
        <v>132</v>
      </c>
      <c r="J16" s="54" t="s">
        <v>121</v>
      </c>
      <c r="K16" s="53" t="s">
        <v>134</v>
      </c>
    </row>
    <row r="17" spans="1:11" ht="15.75" thickTop="1" x14ac:dyDescent="0.25">
      <c r="A17" s="55">
        <v>1</v>
      </c>
      <c r="B17" s="57" t="s">
        <v>135</v>
      </c>
      <c r="C17" s="58">
        <v>231.726</v>
      </c>
      <c r="D17" s="57">
        <v>2.9469799999999999</v>
      </c>
      <c r="E17" s="57">
        <v>7.2516899999999999E-3</v>
      </c>
      <c r="F17" s="58">
        <v>-6.0207799999999999E-3</v>
      </c>
      <c r="G17" s="58">
        <f>C17*$B$9+$B$10</f>
        <v>1.8290298797036071E-3</v>
      </c>
      <c r="H17" s="57">
        <f>G17-F17</f>
        <v>7.8498098797036078E-3</v>
      </c>
      <c r="J17" s="61">
        <v>231.726</v>
      </c>
      <c r="K17" s="57">
        <v>-6.0207799999999999E-3</v>
      </c>
    </row>
    <row r="18" spans="1:11" x14ac:dyDescent="0.25">
      <c r="A18" s="55">
        <v>1</v>
      </c>
      <c r="B18" s="57" t="s">
        <v>135</v>
      </c>
      <c r="C18" s="58">
        <v>202.50899999999999</v>
      </c>
      <c r="D18" s="57">
        <v>3.0143200000000001</v>
      </c>
      <c r="E18" s="57">
        <v>4.7932399999999998E-3</v>
      </c>
      <c r="F18" s="58">
        <v>1.31536E-3</v>
      </c>
      <c r="G18" s="58">
        <f>C18*$B$9+$B$10</f>
        <v>1.9712444530839766E-3</v>
      </c>
      <c r="H18" s="57">
        <f>G18-F18</f>
        <v>6.5588445308397661E-4</v>
      </c>
      <c r="J18" s="61">
        <v>202.50899999999999</v>
      </c>
      <c r="K18" s="57">
        <v>1.31536E-3</v>
      </c>
    </row>
    <row r="19" spans="1:11" x14ac:dyDescent="0.25">
      <c r="A19" s="55">
        <v>1</v>
      </c>
      <c r="B19" s="57" t="s">
        <v>135</v>
      </c>
      <c r="C19" s="58">
        <v>100.318</v>
      </c>
      <c r="D19" s="57">
        <v>3.4161600000000001</v>
      </c>
      <c r="E19" s="57">
        <v>4.98833E-3</v>
      </c>
      <c r="F19" s="58">
        <v>7.91578E-2</v>
      </c>
      <c r="G19" s="58">
        <f>C19*$B$9+$B$10</f>
        <v>2.4686620342289725E-3</v>
      </c>
      <c r="H19" s="57">
        <f>G19-F19</f>
        <v>-7.6689137965771023E-2</v>
      </c>
      <c r="J19" s="61">
        <v>100.318</v>
      </c>
      <c r="K19" s="57">
        <v>7.91578E-2</v>
      </c>
    </row>
    <row r="20" spans="1:11" x14ac:dyDescent="0.25">
      <c r="A20" s="55">
        <v>1</v>
      </c>
      <c r="B20" s="57" t="s">
        <v>135</v>
      </c>
      <c r="C20" s="58">
        <v>75.697900000000004</v>
      </c>
      <c r="D20" s="57">
        <v>3.6255299999999999</v>
      </c>
      <c r="E20" s="57">
        <v>4.0041800000000004E-3</v>
      </c>
      <c r="F20" s="58">
        <v>1.25313E-2</v>
      </c>
      <c r="G20" s="58">
        <f>C20*$B$9+$B$10</f>
        <v>2.5885010669182296E-3</v>
      </c>
      <c r="H20" s="57">
        <f>G20-F20</f>
        <v>-9.9427989330817708E-3</v>
      </c>
      <c r="J20" s="61">
        <v>75.697900000000004</v>
      </c>
      <c r="K20" s="57">
        <v>1.25313E-2</v>
      </c>
    </row>
    <row r="21" spans="1:11" x14ac:dyDescent="0.25">
      <c r="A21" s="55">
        <v>1</v>
      </c>
      <c r="B21" s="57" t="s">
        <v>135</v>
      </c>
      <c r="C21" s="58">
        <v>50.7273</v>
      </c>
      <c r="D21" s="57">
        <v>3.72512</v>
      </c>
      <c r="E21" s="57">
        <v>1.0700400000000001E-2</v>
      </c>
      <c r="F21" s="58">
        <v>3.4120299999999999E-2</v>
      </c>
      <c r="G21" s="58">
        <f>C21*$B$9+$B$10</f>
        <v>2.7100461682651117E-3</v>
      </c>
      <c r="H21" s="57">
        <f>G21-F21</f>
        <v>-3.1410253831734888E-2</v>
      </c>
      <c r="J21" s="61">
        <v>50.7273</v>
      </c>
      <c r="K21" s="57">
        <v>3.4120299999999999E-2</v>
      </c>
    </row>
    <row r="22" spans="1:11" x14ac:dyDescent="0.25">
      <c r="A22" s="55">
        <v>1</v>
      </c>
      <c r="B22" s="57" t="s">
        <v>135</v>
      </c>
      <c r="C22" s="58">
        <v>40.404800000000002</v>
      </c>
      <c r="D22" s="57">
        <v>3.7141500000000001</v>
      </c>
      <c r="E22" s="57">
        <v>1.8405299999999999E-2</v>
      </c>
      <c r="F22" s="58">
        <v>-1.1846499999999999E-2</v>
      </c>
      <c r="G22" s="58">
        <f>C22*$B$9+$B$10</f>
        <v>2.7602912288024312E-3</v>
      </c>
      <c r="H22" s="57">
        <f>G22-F22</f>
        <v>1.4606791228802431E-2</v>
      </c>
      <c r="J22" s="61">
        <v>40.404800000000002</v>
      </c>
      <c r="K22" s="57">
        <v>-1.1846499999999999E-2</v>
      </c>
    </row>
    <row r="23" spans="1:11" x14ac:dyDescent="0.25">
      <c r="A23" s="55">
        <v>1</v>
      </c>
      <c r="B23" s="57" t="s">
        <v>135</v>
      </c>
      <c r="C23" s="58">
        <v>30.847300000000001</v>
      </c>
      <c r="D23" s="57">
        <v>3.8026599999999999</v>
      </c>
      <c r="E23" s="57">
        <v>1.5812199999999998E-2</v>
      </c>
      <c r="F23" s="58">
        <v>-1.33402E-2</v>
      </c>
      <c r="G23" s="58">
        <f>C23*$B$9+$B$10</f>
        <v>2.806812630215406E-3</v>
      </c>
      <c r="H23" s="57">
        <f>G23-F23</f>
        <v>1.6147012630215406E-2</v>
      </c>
      <c r="J23" s="61">
        <v>30.847300000000001</v>
      </c>
      <c r="K23" s="57">
        <v>-1.33402E-2</v>
      </c>
    </row>
    <row r="24" spans="1:11" x14ac:dyDescent="0.25">
      <c r="A24" s="55">
        <v>1</v>
      </c>
      <c r="B24" s="57" t="s">
        <v>135</v>
      </c>
      <c r="C24" s="58">
        <v>20.588699999999999</v>
      </c>
      <c r="D24" s="57">
        <v>4.0655000000000001</v>
      </c>
      <c r="E24" s="57">
        <v>3.3556599999999999E-2</v>
      </c>
      <c r="F24" s="58">
        <v>9.4976399999999999E-3</v>
      </c>
      <c r="G24" s="58">
        <f>C24*$B$9+$B$10</f>
        <v>2.8567466556964566E-3</v>
      </c>
      <c r="H24" s="57">
        <f>G24-F24</f>
        <v>-6.6408933443035433E-3</v>
      </c>
      <c r="J24" s="61">
        <v>20.588699999999999</v>
      </c>
      <c r="K24" s="57">
        <v>9.4976399999999999E-3</v>
      </c>
    </row>
    <row r="25" spans="1:11" x14ac:dyDescent="0.25">
      <c r="A25" s="55">
        <v>1</v>
      </c>
      <c r="B25" s="57" t="s">
        <v>135</v>
      </c>
      <c r="C25" s="58">
        <v>10.6342</v>
      </c>
      <c r="D25" s="57">
        <v>4.2427900000000003</v>
      </c>
      <c r="E25" s="57">
        <v>1.0263899999999999E-2</v>
      </c>
      <c r="F25" s="58">
        <v>-2.07424E-4</v>
      </c>
      <c r="G25" s="58">
        <f>C25*$B$9+$B$10</f>
        <v>2.9052004658314773E-3</v>
      </c>
      <c r="H25" s="57">
        <f>G25-F25</f>
        <v>3.1126244658314772E-3</v>
      </c>
      <c r="J25" s="61">
        <v>10.6342</v>
      </c>
      <c r="K25" s="57">
        <v>-2.07424E-4</v>
      </c>
    </row>
    <row r="26" spans="1:11" x14ac:dyDescent="0.25">
      <c r="A26" s="55">
        <v>1</v>
      </c>
      <c r="B26" s="57" t="s">
        <v>135</v>
      </c>
      <c r="C26" s="58">
        <v>5.6088199999999997</v>
      </c>
      <c r="D26" s="57">
        <v>4.3241399999999999</v>
      </c>
      <c r="E26" s="57">
        <v>1.02533E-2</v>
      </c>
      <c r="F26" s="58">
        <v>-3.8590400000000002E-3</v>
      </c>
      <c r="G26" s="58">
        <f>C26*$B$9+$B$10</f>
        <v>2.9296616450344838E-3</v>
      </c>
      <c r="H26" s="57">
        <f>G26-F26</f>
        <v>6.7887016450344836E-3</v>
      </c>
      <c r="J26" s="61">
        <v>5.6088199999999997</v>
      </c>
      <c r="K26" s="57">
        <v>-3.8590400000000002E-3</v>
      </c>
    </row>
    <row r="27" spans="1:11" ht="15.75" thickBot="1" x14ac:dyDescent="0.3">
      <c r="A27" s="55">
        <v>1</v>
      </c>
      <c r="B27" s="57" t="s">
        <v>135</v>
      </c>
      <c r="C27" s="58">
        <v>3.1810900000000002</v>
      </c>
      <c r="D27" s="57">
        <v>4.3571799999999996</v>
      </c>
      <c r="E27" s="57">
        <v>1.76259E-2</v>
      </c>
      <c r="F27" s="58">
        <v>-8.1682200000000003E-4</v>
      </c>
      <c r="G27" s="58">
        <f>C27*$B$9+$B$10</f>
        <v>2.9414786894344127E-3</v>
      </c>
      <c r="H27" s="57">
        <f>G27-F27</f>
        <v>3.7583006894344128E-3</v>
      </c>
      <c r="J27" s="61">
        <v>3.1810900000000002</v>
      </c>
      <c r="K27" s="57">
        <v>-8.1682200000000003E-4</v>
      </c>
    </row>
    <row r="28" spans="1:11" ht="15.75" thickTop="1" x14ac:dyDescent="0.25">
      <c r="A28" s="56">
        <v>2</v>
      </c>
      <c r="B28" s="57" t="s">
        <v>135</v>
      </c>
      <c r="C28" s="59">
        <v>181.25</v>
      </c>
      <c r="D28" s="60">
        <v>1.5618099999999999</v>
      </c>
      <c r="E28" s="60">
        <v>4.2327299999999997E-3</v>
      </c>
      <c r="F28" s="59">
        <v>1.3805E-2</v>
      </c>
      <c r="G28" s="59">
        <f>C28*$B$9+$B$10</f>
        <v>2.0747232365146257E-3</v>
      </c>
      <c r="H28" s="60">
        <f>G28-F28</f>
        <v>-1.1730276763485373E-2</v>
      </c>
      <c r="J28" s="61">
        <v>181.25</v>
      </c>
      <c r="K28" s="57">
        <v>1.3805E-2</v>
      </c>
    </row>
    <row r="29" spans="1:11" x14ac:dyDescent="0.25">
      <c r="A29" s="55">
        <v>2</v>
      </c>
      <c r="B29" s="57" t="s">
        <v>135</v>
      </c>
      <c r="C29" s="58">
        <v>100.379</v>
      </c>
      <c r="D29" s="57">
        <v>1.49813</v>
      </c>
      <c r="E29" s="57">
        <v>4.8715800000000004E-3</v>
      </c>
      <c r="F29" s="58">
        <v>1.6132799999999999E-2</v>
      </c>
      <c r="G29" s="58">
        <f>C29*$B$9+$B$10</f>
        <v>2.4683651150046782E-3</v>
      </c>
      <c r="H29" s="57">
        <f>G29-F29</f>
        <v>-1.3664434884995321E-2</v>
      </c>
      <c r="J29" s="61">
        <v>100.379</v>
      </c>
      <c r="K29" s="57">
        <v>1.6132799999999999E-2</v>
      </c>
    </row>
    <row r="30" spans="1:11" x14ac:dyDescent="0.25">
      <c r="A30" s="55">
        <v>2</v>
      </c>
      <c r="B30" s="57" t="s">
        <v>135</v>
      </c>
      <c r="C30" s="58">
        <v>75.332800000000006</v>
      </c>
      <c r="D30" s="57">
        <v>1.863</v>
      </c>
      <c r="E30" s="57">
        <v>6.6442300000000001E-3</v>
      </c>
      <c r="F30" s="58">
        <v>-1.7996000000000002E-2</v>
      </c>
      <c r="G30" s="58">
        <f>C30*$B$9+$B$10</f>
        <v>2.5902782014885543E-3</v>
      </c>
      <c r="H30" s="57">
        <f>G30-F30</f>
        <v>2.0586278201488555E-2</v>
      </c>
      <c r="J30" s="61">
        <v>75.332800000000006</v>
      </c>
      <c r="K30" s="57">
        <v>-1.7996000000000002E-2</v>
      </c>
    </row>
    <row r="31" spans="1:11" x14ac:dyDescent="0.25">
      <c r="A31" s="55">
        <v>2</v>
      </c>
      <c r="B31" s="57" t="s">
        <v>135</v>
      </c>
      <c r="C31" s="58">
        <v>50.236899999999999</v>
      </c>
      <c r="D31" s="57">
        <v>2.7286000000000001</v>
      </c>
      <c r="E31" s="57">
        <v>6.7335399999999997E-3</v>
      </c>
      <c r="F31" s="58">
        <v>-4.4398300000000002E-2</v>
      </c>
      <c r="G31" s="58">
        <f>C31*$B$9+$B$10</f>
        <v>2.7124332041273064E-3</v>
      </c>
      <c r="H31" s="57">
        <f>G31-F31</f>
        <v>4.7110733204127307E-2</v>
      </c>
      <c r="J31" s="61">
        <v>50.236899999999999</v>
      </c>
      <c r="K31" s="57">
        <v>-4.4398300000000002E-2</v>
      </c>
    </row>
    <row r="32" spans="1:11" x14ac:dyDescent="0.25">
      <c r="A32" s="55">
        <v>2</v>
      </c>
      <c r="B32" s="57" t="s">
        <v>135</v>
      </c>
      <c r="C32" s="58">
        <v>40.141599999999997</v>
      </c>
      <c r="D32" s="57">
        <v>3.4235099999999998</v>
      </c>
      <c r="E32" s="57">
        <v>5.5723200000000004E-3</v>
      </c>
      <c r="F32" s="58">
        <v>9.6514699999999995E-2</v>
      </c>
      <c r="G32" s="58">
        <f>C32*$B$9+$B$10</f>
        <v>2.7615723622423367E-3</v>
      </c>
      <c r="H32" s="57">
        <f>G32-F32</f>
        <v>-9.3753127637757658E-2</v>
      </c>
      <c r="J32" s="61">
        <v>40.141599999999997</v>
      </c>
      <c r="K32" s="57">
        <v>9.6514699999999995E-2</v>
      </c>
    </row>
    <row r="33" spans="1:11" x14ac:dyDescent="0.25">
      <c r="A33" s="55">
        <v>2</v>
      </c>
      <c r="B33" s="57" t="s">
        <v>135</v>
      </c>
      <c r="C33" s="58">
        <v>30.243200000000002</v>
      </c>
      <c r="D33" s="57">
        <v>3.8130500000000001</v>
      </c>
      <c r="E33" s="57">
        <v>5.3628800000000004E-3</v>
      </c>
      <c r="F33" s="58">
        <v>4.50459E-2</v>
      </c>
      <c r="G33" s="58">
        <f>C33*$B$9+$B$10</f>
        <v>2.8097531040415717E-3</v>
      </c>
      <c r="H33" s="57">
        <f>G33-F33</f>
        <v>-4.2236146895958428E-2</v>
      </c>
      <c r="J33" s="61">
        <v>30.243200000000002</v>
      </c>
      <c r="K33" s="57">
        <v>4.50459E-2</v>
      </c>
    </row>
    <row r="34" spans="1:11" x14ac:dyDescent="0.25">
      <c r="A34" s="55">
        <v>2</v>
      </c>
      <c r="B34" s="57" t="s">
        <v>135</v>
      </c>
      <c r="C34" s="58">
        <v>20.1755</v>
      </c>
      <c r="D34" s="57">
        <v>4.0785600000000004</v>
      </c>
      <c r="E34" s="57">
        <v>5.0791600000000001E-3</v>
      </c>
      <c r="F34" s="58">
        <v>2.1555899999999999E-2</v>
      </c>
      <c r="G34" s="58">
        <f>C34*$B$9+$B$10</f>
        <v>2.8587579183764296E-3</v>
      </c>
      <c r="H34" s="57">
        <f>G34-F34</f>
        <v>-1.8697142081623569E-2</v>
      </c>
      <c r="J34" s="61">
        <v>20.1755</v>
      </c>
      <c r="K34" s="57">
        <v>2.1555899999999999E-2</v>
      </c>
    </row>
    <row r="35" spans="1:11" x14ac:dyDescent="0.25">
      <c r="A35" s="55">
        <v>2</v>
      </c>
      <c r="B35" s="57" t="s">
        <v>135</v>
      </c>
      <c r="C35" s="58">
        <v>10.154500000000001</v>
      </c>
      <c r="D35" s="57">
        <v>4.3319900000000002</v>
      </c>
      <c r="E35" s="57">
        <v>4.7517499999999999E-3</v>
      </c>
      <c r="F35" s="58">
        <v>1.5987399999999999E-2</v>
      </c>
      <c r="G35" s="58">
        <f>C35*$B$9+$B$10</f>
        <v>2.9075354191412132E-3</v>
      </c>
      <c r="H35" s="57">
        <f>G35-F35</f>
        <v>-1.3079864580858785E-2</v>
      </c>
      <c r="J35" s="61">
        <v>10.154500000000001</v>
      </c>
      <c r="K35" s="57">
        <v>1.5987399999999999E-2</v>
      </c>
    </row>
    <row r="36" spans="1:11" x14ac:dyDescent="0.25">
      <c r="A36" s="55">
        <v>2</v>
      </c>
      <c r="B36" s="57" t="s">
        <v>135</v>
      </c>
      <c r="C36" s="58">
        <v>5.5354999999999999</v>
      </c>
      <c r="D36" s="57">
        <v>4.4139099999999996</v>
      </c>
      <c r="E36" s="57">
        <v>5.3824500000000004E-3</v>
      </c>
      <c r="F36" s="58">
        <v>-1.08862E-3</v>
      </c>
      <c r="G36" s="58">
        <f>C36*$B$9+$B$10</f>
        <v>2.9300185322070288E-3</v>
      </c>
      <c r="H36" s="57">
        <f>G36-F36</f>
        <v>4.018638532207029E-3</v>
      </c>
      <c r="J36" s="61">
        <v>5.5354999999999999</v>
      </c>
      <c r="K36" s="57">
        <v>-1.08862E-3</v>
      </c>
    </row>
    <row r="37" spans="1:11" ht="15.75" thickBot="1" x14ac:dyDescent="0.3">
      <c r="A37" s="55">
        <v>2</v>
      </c>
      <c r="B37" s="57" t="s">
        <v>135</v>
      </c>
      <c r="C37" s="58">
        <v>2.2936800000000002</v>
      </c>
      <c r="D37" s="57">
        <v>4.5145900000000001</v>
      </c>
      <c r="E37" s="57">
        <v>5.1104799999999997E-3</v>
      </c>
      <c r="F37" s="58">
        <v>-4.06265E-4</v>
      </c>
      <c r="G37" s="58">
        <f>C37*$B$9+$B$10</f>
        <v>2.9457981826939354E-3</v>
      </c>
      <c r="H37" s="57">
        <f>G37-F37</f>
        <v>3.3520631826939352E-3</v>
      </c>
      <c r="J37" s="61">
        <v>2.2936800000000002</v>
      </c>
      <c r="K37" s="57">
        <v>-4.06265E-4</v>
      </c>
    </row>
    <row r="38" spans="1:11" ht="15.75" thickTop="1" x14ac:dyDescent="0.25">
      <c r="A38" s="56">
        <v>3</v>
      </c>
      <c r="B38" s="57" t="s">
        <v>135</v>
      </c>
      <c r="C38" s="59">
        <v>23.7303</v>
      </c>
      <c r="D38" s="60">
        <v>3.5706199999999999</v>
      </c>
      <c r="E38" s="60">
        <v>8.55006E-3</v>
      </c>
      <c r="F38" s="59">
        <v>-4.0381899999999998E-2</v>
      </c>
      <c r="G38" s="59">
        <f>C38*$B$9+$B$10</f>
        <v>2.8414548288924809E-3</v>
      </c>
      <c r="H38" s="60">
        <f>G38-F38</f>
        <v>4.3223354828892481E-2</v>
      </c>
      <c r="J38" s="61">
        <v>23.7303</v>
      </c>
      <c r="K38" s="57">
        <v>-4.0381899999999998E-2</v>
      </c>
    </row>
    <row r="39" spans="1:11" x14ac:dyDescent="0.25">
      <c r="A39" s="55">
        <v>3</v>
      </c>
      <c r="B39" s="57" t="s">
        <v>135</v>
      </c>
      <c r="C39" s="58">
        <v>20.086099999999998</v>
      </c>
      <c r="D39" s="57">
        <v>4.1108799999999999</v>
      </c>
      <c r="E39" s="57">
        <v>4.8290199999999998E-3</v>
      </c>
      <c r="F39" s="58">
        <v>7.78837E-2</v>
      </c>
      <c r="G39" s="58">
        <f>C39*$B$9+$B$10</f>
        <v>2.8591930754035101E-3</v>
      </c>
      <c r="H39" s="57">
        <f>G39-F39</f>
        <v>-7.5024506924596487E-2</v>
      </c>
      <c r="J39" s="61">
        <v>20.086099999999998</v>
      </c>
      <c r="K39" s="57">
        <v>7.78837E-2</v>
      </c>
    </row>
    <row r="40" spans="1:11" x14ac:dyDescent="0.25">
      <c r="A40" s="55">
        <v>3</v>
      </c>
      <c r="B40" s="57" t="s">
        <v>135</v>
      </c>
      <c r="C40" s="58">
        <v>10.068300000000001</v>
      </c>
      <c r="D40" s="57">
        <v>5.1621199999999998</v>
      </c>
      <c r="E40" s="57">
        <v>3.7107899999999998E-3</v>
      </c>
      <c r="F40" s="58">
        <v>0.106116</v>
      </c>
      <c r="G40" s="58">
        <f>C40*$B$9+$B$10</f>
        <v>2.907955000077839E-3</v>
      </c>
      <c r="H40" s="57">
        <f>G40-F40</f>
        <v>-0.10320804499992216</v>
      </c>
      <c r="J40" s="61">
        <v>10.068300000000001</v>
      </c>
      <c r="K40" s="57">
        <v>0.106116</v>
      </c>
    </row>
    <row r="41" spans="1:11" ht="15.75" thickBot="1" x14ac:dyDescent="0.3">
      <c r="A41" s="55">
        <v>3</v>
      </c>
      <c r="B41" s="57" t="s">
        <v>138</v>
      </c>
      <c r="C41" s="58">
        <v>5.2287499999999998</v>
      </c>
      <c r="D41" s="57">
        <v>6.0878899999999998</v>
      </c>
      <c r="E41" s="57">
        <v>7.2738500000000001E-3</v>
      </c>
      <c r="F41" s="58">
        <v>0.12589400000000001</v>
      </c>
      <c r="G41" s="58">
        <f>C41*$B$9+$B$10</f>
        <v>2.931511646502967E-3</v>
      </c>
      <c r="H41" s="57">
        <f>G41-F41</f>
        <v>-0.12296248835349705</v>
      </c>
      <c r="J41" s="61">
        <v>29.597799999999999</v>
      </c>
      <c r="K41" s="57">
        <v>-1.9248999999999999E-2</v>
      </c>
    </row>
    <row r="42" spans="1:11" ht="15.75" thickTop="1" x14ac:dyDescent="0.25">
      <c r="A42" s="56">
        <v>4</v>
      </c>
      <c r="B42" s="57" t="s">
        <v>138</v>
      </c>
      <c r="C42" s="59">
        <v>46.4148</v>
      </c>
      <c r="D42" s="60">
        <v>2.7531699999999999</v>
      </c>
      <c r="E42" s="60">
        <v>6.3195100000000004E-3</v>
      </c>
      <c r="F42" s="59">
        <v>-0.11082599999999999</v>
      </c>
      <c r="G42" s="59">
        <f>C42*$B$9+$B$10</f>
        <v>2.7310373839170557E-3</v>
      </c>
      <c r="H42" s="60">
        <f>G42-F42</f>
        <v>0.11355703738391705</v>
      </c>
      <c r="J42" s="61">
        <v>20.7501</v>
      </c>
      <c r="K42" s="57">
        <v>-1.1606200000000001E-2</v>
      </c>
    </row>
    <row r="43" spans="1:11" x14ac:dyDescent="0.25">
      <c r="A43" s="55">
        <v>4</v>
      </c>
      <c r="B43" s="57" t="s">
        <v>135</v>
      </c>
      <c r="C43" s="58">
        <v>29.597799999999999</v>
      </c>
      <c r="D43" s="57">
        <v>3.8537499999999998</v>
      </c>
      <c r="E43" s="57">
        <v>1.5249499999999999E-2</v>
      </c>
      <c r="F43" s="58">
        <v>-1.9248999999999999E-2</v>
      </c>
      <c r="G43" s="58">
        <f>C43*$B$9+$B$10</f>
        <v>2.8128946067851692E-3</v>
      </c>
      <c r="H43" s="57">
        <f>G43-F43</f>
        <v>2.2061894606785169E-2</v>
      </c>
      <c r="J43" s="61">
        <v>4.7845599999999999</v>
      </c>
      <c r="K43" s="57">
        <v>-9.0866100000000002E-3</v>
      </c>
    </row>
    <row r="44" spans="1:11" x14ac:dyDescent="0.25">
      <c r="A44" s="55">
        <v>4</v>
      </c>
      <c r="B44" s="57" t="s">
        <v>135</v>
      </c>
      <c r="C44" s="58">
        <v>20.7501</v>
      </c>
      <c r="D44" s="57">
        <v>4.1963900000000001</v>
      </c>
      <c r="E44" s="57">
        <v>7.1003500000000001E-3</v>
      </c>
      <c r="F44" s="58">
        <v>-1.1606200000000001E-2</v>
      </c>
      <c r="G44" s="58">
        <f>C44*$B$9+$B$10</f>
        <v>2.8559610366341442E-3</v>
      </c>
      <c r="H44" s="57">
        <f>G44-F44</f>
        <v>1.4462161036634145E-2</v>
      </c>
      <c r="J44" s="61">
        <v>102.149</v>
      </c>
      <c r="K44" s="57">
        <v>1.34897E-2</v>
      </c>
    </row>
    <row r="45" spans="1:11" x14ac:dyDescent="0.25">
      <c r="A45" s="55">
        <v>4</v>
      </c>
      <c r="B45" s="57" t="s">
        <v>138</v>
      </c>
      <c r="C45" s="58">
        <v>10.1312</v>
      </c>
      <c r="D45" s="57">
        <v>4.8398099999999999</v>
      </c>
      <c r="E45" s="57">
        <v>7.4783500000000003E-2</v>
      </c>
      <c r="F45" s="58">
        <v>-0.21019499999999999</v>
      </c>
      <c r="G45" s="58">
        <f>C45*$B$9+$B$10</f>
        <v>2.9076488325498373E-3</v>
      </c>
      <c r="H45" s="57">
        <f>G45-F45</f>
        <v>0.21310264883254984</v>
      </c>
      <c r="J45" s="61">
        <v>75.349400000000003</v>
      </c>
      <c r="K45" s="57">
        <v>1.28921E-2</v>
      </c>
    </row>
    <row r="46" spans="1:11" ht="15.75" thickBot="1" x14ac:dyDescent="0.3">
      <c r="A46" s="55">
        <v>4</v>
      </c>
      <c r="B46" s="57" t="s">
        <v>135</v>
      </c>
      <c r="C46" s="58">
        <v>4.7845599999999999</v>
      </c>
      <c r="D46" s="57">
        <v>5.2549099999999997</v>
      </c>
      <c r="E46" s="57">
        <v>8.9409399999999997E-3</v>
      </c>
      <c r="F46" s="58">
        <v>-9.0866100000000002E-3</v>
      </c>
      <c r="G46" s="58">
        <f>C46*$B$9+$B$10</f>
        <v>2.9336737538839378E-3</v>
      </c>
      <c r="H46" s="57">
        <f>G46-F46</f>
        <v>1.2020283753883938E-2</v>
      </c>
      <c r="J46" s="61">
        <v>50.770899999999997</v>
      </c>
      <c r="K46" s="57">
        <v>-7.2407699999999997E-3</v>
      </c>
    </row>
    <row r="47" spans="1:11" ht="15.75" thickTop="1" x14ac:dyDescent="0.25">
      <c r="A47" s="56">
        <v>5</v>
      </c>
      <c r="B47" s="57" t="s">
        <v>135</v>
      </c>
      <c r="C47" s="59">
        <v>102.149</v>
      </c>
      <c r="D47" s="60">
        <v>1.5684899999999999</v>
      </c>
      <c r="E47" s="60">
        <v>4.19733E-3</v>
      </c>
      <c r="F47" s="59">
        <v>1.34897E-2</v>
      </c>
      <c r="G47" s="59">
        <f>C47*$B$9+$B$10</f>
        <v>2.4597495899718802E-3</v>
      </c>
      <c r="H47" s="60">
        <f>G47-F47</f>
        <v>-1.1029950410028119E-2</v>
      </c>
      <c r="J47" s="61">
        <v>20.4727</v>
      </c>
      <c r="K47" s="57">
        <v>0.10346</v>
      </c>
    </row>
    <row r="48" spans="1:11" x14ac:dyDescent="0.25">
      <c r="A48" s="55">
        <v>5</v>
      </c>
      <c r="B48" s="57" t="s">
        <v>135</v>
      </c>
      <c r="C48" s="58">
        <v>75.349400000000003</v>
      </c>
      <c r="D48" s="57">
        <v>1.9638899999999999</v>
      </c>
      <c r="E48" s="57">
        <v>4.2686800000000004E-3</v>
      </c>
      <c r="F48" s="58">
        <v>1.28921E-2</v>
      </c>
      <c r="G48" s="58">
        <f>C48*$B$9+$B$10</f>
        <v>2.5901974005193202E-3</v>
      </c>
      <c r="H48" s="57">
        <f>G48-F48</f>
        <v>-1.030190259948068E-2</v>
      </c>
      <c r="J48" s="61">
        <v>10.369400000000001</v>
      </c>
      <c r="K48" s="57">
        <v>8.9825600000000005E-2</v>
      </c>
    </row>
    <row r="49" spans="1:11" x14ac:dyDescent="0.25">
      <c r="A49" s="55">
        <v>5</v>
      </c>
      <c r="B49" s="57" t="s">
        <v>135</v>
      </c>
      <c r="C49" s="58">
        <v>50.770899999999997</v>
      </c>
      <c r="D49" s="57">
        <v>2.3217599999999998</v>
      </c>
      <c r="E49" s="57">
        <v>4.1190799999999998E-3</v>
      </c>
      <c r="F49" s="58">
        <v>-7.2407699999999997E-3</v>
      </c>
      <c r="G49" s="58">
        <f>C49*$B$9+$B$10</f>
        <v>2.7098339440326654E-3</v>
      </c>
      <c r="H49" s="57">
        <f>G49-F49</f>
        <v>9.9506039440326651E-3</v>
      </c>
      <c r="J49" s="61">
        <v>5.0757899999999996</v>
      </c>
      <c r="K49" s="57">
        <v>1.6334999999999999E-2</v>
      </c>
    </row>
    <row r="50" spans="1:11" x14ac:dyDescent="0.25">
      <c r="A50" s="55">
        <v>5</v>
      </c>
      <c r="B50" s="57" t="s">
        <v>138</v>
      </c>
      <c r="C50" s="58">
        <v>30.3492</v>
      </c>
      <c r="D50" s="57">
        <v>3.36917</v>
      </c>
      <c r="E50" s="57">
        <v>2.2838199999999999E-2</v>
      </c>
      <c r="F50" s="58">
        <v>-0.18583</v>
      </c>
      <c r="G50" s="58">
        <f>C50*$B$9+$B$10</f>
        <v>2.8092371460452571E-3</v>
      </c>
      <c r="H50" s="57">
        <f>G50-F50</f>
        <v>0.18863923714604525</v>
      </c>
      <c r="J50" s="61">
        <v>105.16800000000001</v>
      </c>
      <c r="K50" s="57">
        <v>2.63488E-3</v>
      </c>
    </row>
    <row r="51" spans="1:11" x14ac:dyDescent="0.25">
      <c r="A51" s="55">
        <v>5</v>
      </c>
      <c r="B51" s="57" t="s">
        <v>135</v>
      </c>
      <c r="C51" s="58">
        <v>20.4727</v>
      </c>
      <c r="D51" s="57">
        <v>4.5174599999999998</v>
      </c>
      <c r="E51" s="57">
        <v>9.11497E-3</v>
      </c>
      <c r="F51" s="58">
        <v>0.10346</v>
      </c>
      <c r="G51" s="58">
        <f>C51*$B$9+$B$10</f>
        <v>2.8573112889754425E-3</v>
      </c>
      <c r="H51" s="57">
        <f>G51-F51</f>
        <v>-0.10060268871102455</v>
      </c>
      <c r="J51" s="61">
        <v>99.944999999999993</v>
      </c>
      <c r="K51" s="57">
        <v>5.6431299999999997E-3</v>
      </c>
    </row>
    <row r="52" spans="1:11" x14ac:dyDescent="0.25">
      <c r="A52" s="55">
        <v>5</v>
      </c>
      <c r="B52" s="57" t="s">
        <v>135</v>
      </c>
      <c r="C52" s="58">
        <v>10.369400000000001</v>
      </c>
      <c r="D52" s="57">
        <v>5.1858300000000002</v>
      </c>
      <c r="E52" s="57">
        <v>4.5282599999999999E-2</v>
      </c>
      <c r="F52" s="58">
        <v>8.9825600000000005E-2</v>
      </c>
      <c r="G52" s="58">
        <f>C52*$B$9+$B$10</f>
        <v>2.9064893873166097E-3</v>
      </c>
      <c r="H52" s="57">
        <f>G52-F52</f>
        <v>-8.6919110612683398E-2</v>
      </c>
      <c r="J52" s="61">
        <v>75.346400000000003</v>
      </c>
      <c r="K52" s="57">
        <v>1.08796E-2</v>
      </c>
    </row>
    <row r="53" spans="1:11" ht="15.75" thickBot="1" x14ac:dyDescent="0.3">
      <c r="A53" s="55">
        <v>5</v>
      </c>
      <c r="B53" s="57" t="s">
        <v>135</v>
      </c>
      <c r="C53" s="58">
        <v>5.0757899999999996</v>
      </c>
      <c r="D53" s="57">
        <v>5.7583399999999996</v>
      </c>
      <c r="E53" s="57">
        <v>7.1794800000000002E-3</v>
      </c>
      <c r="F53" s="58">
        <v>1.6334999999999999E-2</v>
      </c>
      <c r="G53" s="58">
        <f>C53*$B$9+$B$10</f>
        <v>2.9322561836267053E-3</v>
      </c>
      <c r="H53" s="57">
        <f>G53-F53</f>
        <v>-1.3402743816373294E-2</v>
      </c>
      <c r="J53" s="61">
        <v>50.366999999999997</v>
      </c>
      <c r="K53" s="57">
        <v>-1.8892200000000001E-2</v>
      </c>
    </row>
    <row r="54" spans="1:11" ht="15.75" thickTop="1" x14ac:dyDescent="0.25">
      <c r="A54" s="56">
        <v>6</v>
      </c>
      <c r="B54" s="57" t="s">
        <v>135</v>
      </c>
      <c r="C54" s="59">
        <v>105.16800000000001</v>
      </c>
      <c r="D54" s="60">
        <v>1.35863</v>
      </c>
      <c r="E54" s="60">
        <v>4.8912599999999997E-3</v>
      </c>
      <c r="F54" s="59">
        <v>2.63488E-3</v>
      </c>
      <c r="G54" s="59">
        <f>C54*$B$9+$B$10</f>
        <v>2.4450545221334527E-3</v>
      </c>
      <c r="H54" s="60">
        <f>G54-F54</f>
        <v>-1.8982547786654735E-4</v>
      </c>
      <c r="J54" s="61">
        <v>20.346499999999999</v>
      </c>
      <c r="K54" s="57">
        <v>2.1115999999999999E-2</v>
      </c>
    </row>
    <row r="55" spans="1:11" x14ac:dyDescent="0.25">
      <c r="A55" s="55">
        <v>6</v>
      </c>
      <c r="B55" s="57" t="s">
        <v>135</v>
      </c>
      <c r="C55" s="58">
        <v>99.944999999999993</v>
      </c>
      <c r="D55" s="57">
        <v>1.3626400000000001</v>
      </c>
      <c r="E55" s="57">
        <v>5.3061799999999998E-3</v>
      </c>
      <c r="F55" s="58">
        <v>5.6431299999999997E-3</v>
      </c>
      <c r="G55" s="58">
        <f>C55*$B$9+$B$10</f>
        <v>2.4704776222726071E-3</v>
      </c>
      <c r="H55" s="57">
        <f>G55-F55</f>
        <v>-3.1726523777273925E-3</v>
      </c>
      <c r="J55" s="61">
        <v>9.7930299999999999</v>
      </c>
      <c r="K55" s="57">
        <v>0.107444</v>
      </c>
    </row>
    <row r="56" spans="1:11" x14ac:dyDescent="0.25">
      <c r="A56" s="55">
        <v>6</v>
      </c>
      <c r="B56" s="57" t="s">
        <v>135</v>
      </c>
      <c r="C56" s="58">
        <v>75.346400000000003</v>
      </c>
      <c r="D56" s="57">
        <v>1.51688</v>
      </c>
      <c r="E56" s="57">
        <v>4.0873300000000001E-3</v>
      </c>
      <c r="F56" s="58">
        <v>1.08796E-2</v>
      </c>
      <c r="G56" s="58">
        <f>C56*$B$9+$B$10</f>
        <v>2.5902120031041217E-3</v>
      </c>
      <c r="H56" s="57">
        <f>G56-F56</f>
        <v>-8.2893879968958771E-3</v>
      </c>
      <c r="J56" s="61">
        <v>4.9711999999999996</v>
      </c>
      <c r="K56" s="57">
        <v>-3.4933600000000002E-2</v>
      </c>
    </row>
    <row r="57" spans="1:11" x14ac:dyDescent="0.25">
      <c r="A57" s="55">
        <v>6</v>
      </c>
      <c r="B57" s="57" t="s">
        <v>135</v>
      </c>
      <c r="C57" s="58">
        <v>50.366999999999997</v>
      </c>
      <c r="D57" s="57">
        <v>1.6571100000000001</v>
      </c>
      <c r="E57" s="57">
        <v>6.2779999999999997E-3</v>
      </c>
      <c r="F57" s="58">
        <v>-1.8892200000000001E-2</v>
      </c>
      <c r="G57" s="58">
        <f>C57*$B$9+$B$10</f>
        <v>2.7117999386997542E-3</v>
      </c>
      <c r="H57" s="57">
        <f>G57-F57</f>
        <v>2.1603999938699756E-2</v>
      </c>
      <c r="J57" s="61">
        <v>146.63</v>
      </c>
      <c r="K57" s="57">
        <v>1.6580899999999999E-2</v>
      </c>
    </row>
    <row r="58" spans="1:11" x14ac:dyDescent="0.25">
      <c r="A58" s="55">
        <v>6</v>
      </c>
      <c r="B58" s="57" t="s">
        <v>138</v>
      </c>
      <c r="C58" s="58">
        <v>30.280999999999999</v>
      </c>
      <c r="D58" s="57">
        <v>2.5256500000000002</v>
      </c>
      <c r="E58" s="57">
        <v>6.0398099999999996E-3</v>
      </c>
      <c r="F58" s="58">
        <v>0.17264699999999999</v>
      </c>
      <c r="G58" s="58">
        <f>C58*$B$9+$B$10</f>
        <v>2.8095691114730747E-3</v>
      </c>
      <c r="H58" s="57">
        <f>G58-F58</f>
        <v>-0.16983743088852693</v>
      </c>
      <c r="J58" s="61">
        <v>141.27199999999999</v>
      </c>
      <c r="K58" s="57">
        <v>-2.0601600000000001E-2</v>
      </c>
    </row>
    <row r="59" spans="1:11" x14ac:dyDescent="0.25">
      <c r="A59" s="55">
        <v>6</v>
      </c>
      <c r="B59" s="57" t="s">
        <v>135</v>
      </c>
      <c r="C59" s="58">
        <v>20.346499999999999</v>
      </c>
      <c r="D59" s="57">
        <v>2.8391199999999999</v>
      </c>
      <c r="E59" s="57">
        <v>4.0991600000000001E-3</v>
      </c>
      <c r="F59" s="58">
        <v>2.1115999999999999E-2</v>
      </c>
      <c r="G59" s="58">
        <f>C59*$B$9+$B$10</f>
        <v>2.8579255710427525E-3</v>
      </c>
      <c r="H59" s="57">
        <f>G59-F59</f>
        <v>-1.8258074428957247E-2</v>
      </c>
      <c r="J59" s="61">
        <v>125.045</v>
      </c>
      <c r="K59" s="57">
        <v>1.51577E-2</v>
      </c>
    </row>
    <row r="60" spans="1:11" x14ac:dyDescent="0.25">
      <c r="A60" s="55">
        <v>6</v>
      </c>
      <c r="B60" s="57" t="s">
        <v>135</v>
      </c>
      <c r="C60" s="58">
        <v>9.7930299999999999</v>
      </c>
      <c r="D60" s="57">
        <v>5.1804399999999999</v>
      </c>
      <c r="E60" s="57">
        <v>5.2968199999999998E-3</v>
      </c>
      <c r="F60" s="58">
        <v>0.107444</v>
      </c>
      <c r="G60" s="58">
        <f>C60*$B$9+$B$10</f>
        <v>2.9092948845839284E-3</v>
      </c>
      <c r="H60" s="57">
        <f>G60-F60</f>
        <v>-0.10453470511541607</v>
      </c>
      <c r="J60" s="61">
        <v>100.252</v>
      </c>
      <c r="K60" s="57">
        <v>2.8840500000000002E-2</v>
      </c>
    </row>
    <row r="61" spans="1:11" ht="15.75" thickBot="1" x14ac:dyDescent="0.3">
      <c r="A61" s="55">
        <v>6</v>
      </c>
      <c r="B61" s="57" t="s">
        <v>135</v>
      </c>
      <c r="C61" s="58">
        <v>4.9711999999999996</v>
      </c>
      <c r="D61" s="57">
        <v>6.4130700000000003</v>
      </c>
      <c r="E61" s="57">
        <v>6.3695000000000002E-3</v>
      </c>
      <c r="F61" s="58">
        <v>-3.4933600000000002E-2</v>
      </c>
      <c r="G61" s="58">
        <f>C61*$B$9+$B$10</f>
        <v>2.9327652784081632E-3</v>
      </c>
      <c r="H61" s="57">
        <f>G61-F61</f>
        <v>3.7866365278408164E-2</v>
      </c>
      <c r="J61" s="61">
        <v>74.954499999999996</v>
      </c>
      <c r="K61" s="57">
        <v>2.9008300000000001E-2</v>
      </c>
    </row>
    <row r="62" spans="1:11" ht="15.75" thickTop="1" x14ac:dyDescent="0.25">
      <c r="A62" s="56">
        <v>7</v>
      </c>
      <c r="B62" s="57" t="s">
        <v>135</v>
      </c>
      <c r="C62" s="59">
        <v>146.63</v>
      </c>
      <c r="D62" s="60">
        <v>0.63358099999999995</v>
      </c>
      <c r="E62" s="60">
        <v>4.4715199999999997E-3</v>
      </c>
      <c r="F62" s="59">
        <v>1.6580899999999999E-2</v>
      </c>
      <c r="G62" s="59">
        <f>C62*$B$9+$B$10</f>
        <v>2.2432370651222309E-3</v>
      </c>
      <c r="H62" s="60">
        <f>G62-F62</f>
        <v>-1.4337662934877768E-2</v>
      </c>
      <c r="J62" s="61">
        <v>49.922899999999998</v>
      </c>
      <c r="K62" s="57">
        <v>6.1494100000000001E-3</v>
      </c>
    </row>
    <row r="63" spans="1:11" x14ac:dyDescent="0.25">
      <c r="A63" s="55">
        <v>7</v>
      </c>
      <c r="B63" s="57" t="s">
        <v>135</v>
      </c>
      <c r="C63" s="58">
        <v>141.27199999999999</v>
      </c>
      <c r="D63" s="57">
        <v>0.63839800000000002</v>
      </c>
      <c r="E63" s="57">
        <v>4.2060300000000004E-3</v>
      </c>
      <c r="F63" s="58">
        <v>-2.0601600000000001E-2</v>
      </c>
      <c r="G63" s="58">
        <f>C63*$B$9+$B$10</f>
        <v>2.2693172815774457E-3</v>
      </c>
      <c r="H63" s="57">
        <f>G63-F63</f>
        <v>2.2870917281577446E-2</v>
      </c>
      <c r="J63" s="61">
        <v>30.034199999999998</v>
      </c>
      <c r="K63" s="57">
        <v>-2.3049799999999999E-2</v>
      </c>
    </row>
    <row r="64" spans="1:11" x14ac:dyDescent="0.25">
      <c r="A64" s="55">
        <v>7</v>
      </c>
      <c r="B64" s="57" t="s">
        <v>135</v>
      </c>
      <c r="C64" s="58">
        <v>125.045</v>
      </c>
      <c r="D64" s="57">
        <v>0.64915800000000001</v>
      </c>
      <c r="E64" s="57">
        <v>4.3483699999999998E-3</v>
      </c>
      <c r="F64" s="58">
        <v>1.51577E-2</v>
      </c>
      <c r="G64" s="58">
        <f>C64*$B$9+$B$10</f>
        <v>2.3483026627679599E-3</v>
      </c>
      <c r="H64" s="57">
        <f>G64-F64</f>
        <v>-1.2809397337232039E-2</v>
      </c>
      <c r="J64" s="61">
        <v>20.2944</v>
      </c>
      <c r="K64" s="57">
        <v>-1.0942E-2</v>
      </c>
    </row>
    <row r="65" spans="1:11" x14ac:dyDescent="0.25">
      <c r="A65" s="55">
        <v>7</v>
      </c>
      <c r="B65" s="57" t="s">
        <v>135</v>
      </c>
      <c r="C65" s="58">
        <v>100.252</v>
      </c>
      <c r="D65" s="57">
        <v>0.93384</v>
      </c>
      <c r="E65" s="57">
        <v>4.97781E-3</v>
      </c>
      <c r="F65" s="58">
        <v>2.8840500000000002E-2</v>
      </c>
      <c r="G65" s="58">
        <f>C65*$B$9+$B$10</f>
        <v>2.4689832910946021E-3</v>
      </c>
      <c r="H65" s="57">
        <f>G65-F65</f>
        <v>-2.6371516708905401E-2</v>
      </c>
      <c r="J65" s="61">
        <v>10.120900000000001</v>
      </c>
      <c r="K65" s="57">
        <v>-4.35853E-2</v>
      </c>
    </row>
    <row r="66" spans="1:11" x14ac:dyDescent="0.25">
      <c r="A66" s="55">
        <v>7</v>
      </c>
      <c r="B66" s="57" t="s">
        <v>135</v>
      </c>
      <c r="C66" s="58">
        <v>74.954499999999996</v>
      </c>
      <c r="D66" s="57">
        <v>1.2440100000000001</v>
      </c>
      <c r="E66" s="57">
        <v>8.46856E-3</v>
      </c>
      <c r="F66" s="58">
        <v>2.9008300000000001E-2</v>
      </c>
      <c r="G66" s="58">
        <f>C66*$B$9+$B$10</f>
        <v>2.5921195874320049E-3</v>
      </c>
      <c r="H66" s="57">
        <f>G66-F66</f>
        <v>-2.6416180412567995E-2</v>
      </c>
      <c r="J66" s="61">
        <v>4.90062</v>
      </c>
      <c r="K66" s="57">
        <v>2.93193E-2</v>
      </c>
    </row>
    <row r="67" spans="1:11" x14ac:dyDescent="0.25">
      <c r="A67" s="55">
        <v>7</v>
      </c>
      <c r="B67" s="57" t="s">
        <v>135</v>
      </c>
      <c r="C67" s="58">
        <v>49.922899999999998</v>
      </c>
      <c r="D67" s="57">
        <v>1.7781499999999999</v>
      </c>
      <c r="E67" s="57">
        <v>4.5178400000000004E-3</v>
      </c>
      <c r="F67" s="58">
        <v>6.1494100000000001E-3</v>
      </c>
      <c r="G67" s="58">
        <f>C67*$B$9+$B$10</f>
        <v>2.7139616080031812E-3</v>
      </c>
      <c r="H67" s="57">
        <f>G67-F67</f>
        <v>-3.4354483919968189E-3</v>
      </c>
      <c r="J67" s="61">
        <v>143.46799999999999</v>
      </c>
      <c r="K67" s="57">
        <v>6.7428399999999999E-3</v>
      </c>
    </row>
    <row r="68" spans="1:11" x14ac:dyDescent="0.25">
      <c r="A68" s="55">
        <v>7</v>
      </c>
      <c r="B68" s="57" t="s">
        <v>135</v>
      </c>
      <c r="C68" s="58">
        <v>30.034199999999998</v>
      </c>
      <c r="D68" s="57">
        <v>2.8969499999999999</v>
      </c>
      <c r="E68" s="57">
        <v>6.15746E-3</v>
      </c>
      <c r="F68" s="58">
        <v>-2.3049799999999999E-2</v>
      </c>
      <c r="G68" s="58">
        <f>C68*$B$9+$B$10</f>
        <v>2.8107704174493995E-3</v>
      </c>
      <c r="H68" s="57">
        <f>G68-F68</f>
        <v>2.5860570417449397E-2</v>
      </c>
      <c r="J68" s="61">
        <v>124.818</v>
      </c>
      <c r="K68" s="57">
        <v>3.6236400000000002E-2</v>
      </c>
    </row>
    <row r="69" spans="1:11" x14ac:dyDescent="0.25">
      <c r="A69" s="55">
        <v>7</v>
      </c>
      <c r="B69" s="57" t="s">
        <v>135</v>
      </c>
      <c r="C69" s="58">
        <v>20.2944</v>
      </c>
      <c r="D69" s="57">
        <v>3.7000600000000001</v>
      </c>
      <c r="E69" s="57">
        <v>9.0256999999999993E-3</v>
      </c>
      <c r="F69" s="58">
        <v>-1.0942E-2</v>
      </c>
      <c r="G69" s="58">
        <f>C69*$B$9+$B$10</f>
        <v>2.8581791692654695E-3</v>
      </c>
      <c r="H69" s="57">
        <f>G69-F69</f>
        <v>1.3800179169265469E-2</v>
      </c>
      <c r="J69" s="61">
        <v>75.037700000000001</v>
      </c>
      <c r="K69" s="57">
        <v>3.4672099999999997E-2</v>
      </c>
    </row>
    <row r="70" spans="1:11" x14ac:dyDescent="0.25">
      <c r="A70" s="55">
        <v>7</v>
      </c>
      <c r="B70" s="57" t="s">
        <v>135</v>
      </c>
      <c r="C70" s="58">
        <v>10.120900000000001</v>
      </c>
      <c r="D70" s="57">
        <v>5.2764100000000003</v>
      </c>
      <c r="E70" s="57">
        <v>2.9217900000000002E-2</v>
      </c>
      <c r="F70" s="58">
        <v>-4.35853E-2</v>
      </c>
      <c r="G70" s="58">
        <f>C70*$B$9+$B$10</f>
        <v>2.9076989680909887E-3</v>
      </c>
      <c r="H70" s="57">
        <f>G70-F70</f>
        <v>4.649299896809099E-2</v>
      </c>
      <c r="J70" s="61">
        <v>49.920200000000001</v>
      </c>
      <c r="K70" s="57">
        <v>4.0086999999999998E-2</v>
      </c>
    </row>
    <row r="71" spans="1:11" ht="15.75" thickBot="1" x14ac:dyDescent="0.3">
      <c r="A71" s="55">
        <v>7</v>
      </c>
      <c r="B71" s="57" t="s">
        <v>135</v>
      </c>
      <c r="C71" s="58">
        <v>4.90062</v>
      </c>
      <c r="D71" s="57">
        <v>5.55532</v>
      </c>
      <c r="E71" s="57">
        <v>1.01779E-2</v>
      </c>
      <c r="F71" s="58">
        <v>2.93193E-2</v>
      </c>
      <c r="G71" s="58">
        <f>C71*$B$9+$B$10</f>
        <v>2.9331088285532562E-3</v>
      </c>
      <c r="H71" s="57">
        <f>G71-F71</f>
        <v>-2.6386191171446742E-2</v>
      </c>
      <c r="J71" s="61">
        <v>29.822700000000001</v>
      </c>
      <c r="K71" s="57">
        <v>5.4551799999999998E-2</v>
      </c>
    </row>
    <row r="72" spans="1:11" ht="15.75" thickTop="1" x14ac:dyDescent="0.25">
      <c r="A72" s="56">
        <v>8</v>
      </c>
      <c r="B72" s="57" t="s">
        <v>135</v>
      </c>
      <c r="C72" s="59">
        <v>143.46799999999999</v>
      </c>
      <c r="D72" s="60">
        <v>1.68174</v>
      </c>
      <c r="E72" s="60">
        <v>4.0804700000000001E-3</v>
      </c>
      <c r="F72" s="59">
        <v>6.7428399999999999E-3</v>
      </c>
      <c r="G72" s="59">
        <f>C72*$B$9+$B$10</f>
        <v>2.2586281895028561E-3</v>
      </c>
      <c r="H72" s="60">
        <f>G72-F72</f>
        <v>-4.4842118104971435E-3</v>
      </c>
      <c r="J72" s="61">
        <v>5.0298299999999996</v>
      </c>
      <c r="K72" s="57">
        <v>-3.9005300000000001E-4</v>
      </c>
    </row>
    <row r="73" spans="1:11" x14ac:dyDescent="0.25">
      <c r="A73" s="55">
        <v>8</v>
      </c>
      <c r="B73" s="57" t="s">
        <v>135</v>
      </c>
      <c r="C73" s="58">
        <v>124.818</v>
      </c>
      <c r="D73" s="57">
        <v>1.72624</v>
      </c>
      <c r="E73" s="57">
        <v>5.42429E-3</v>
      </c>
      <c r="F73" s="58">
        <v>3.6236400000000002E-2</v>
      </c>
      <c r="G73" s="58">
        <f>C73*$B$9+$B$10</f>
        <v>2.3494075916845958E-3</v>
      </c>
      <c r="H73" s="57">
        <f>G73-F73</f>
        <v>-3.3886992408315407E-2</v>
      </c>
      <c r="J73" s="61">
        <v>199.95699999999999</v>
      </c>
      <c r="K73" s="57">
        <v>-2.0991699999999999E-2</v>
      </c>
    </row>
    <row r="74" spans="1:11" x14ac:dyDescent="0.25">
      <c r="A74" s="55">
        <v>8</v>
      </c>
      <c r="B74" s="57" t="s">
        <v>138</v>
      </c>
      <c r="C74" s="58">
        <v>99.904200000000003</v>
      </c>
      <c r="D74" s="57">
        <v>1.62443</v>
      </c>
      <c r="E74" s="57">
        <v>3.6611600000000001E-3</v>
      </c>
      <c r="F74" s="58">
        <v>0.116427</v>
      </c>
      <c r="G74" s="58">
        <f>C74*$B$9+$B$10</f>
        <v>2.4706762174259056E-3</v>
      </c>
      <c r="H74" s="57">
        <f>G74-F74</f>
        <v>-0.1139563237825741</v>
      </c>
      <c r="J74" s="61">
        <v>175.12</v>
      </c>
      <c r="K74" s="57">
        <v>1.22988E-2</v>
      </c>
    </row>
    <row r="75" spans="1:11" x14ac:dyDescent="0.25">
      <c r="A75" s="55">
        <v>8</v>
      </c>
      <c r="B75" s="57" t="s">
        <v>135</v>
      </c>
      <c r="C75" s="58">
        <v>75.037700000000001</v>
      </c>
      <c r="D75" s="57">
        <v>1.60467</v>
      </c>
      <c r="E75" s="57">
        <v>4.0130499999999998E-3</v>
      </c>
      <c r="F75" s="58">
        <v>3.4672099999999997E-2</v>
      </c>
      <c r="G75" s="58">
        <f>C75*$B$9+$B$10</f>
        <v>2.5917146090801806E-3</v>
      </c>
      <c r="H75" s="57">
        <f>G75-F75</f>
        <v>-3.2080385390919813E-2</v>
      </c>
      <c r="J75" s="61">
        <v>150.148</v>
      </c>
      <c r="K75" s="57">
        <v>1.5058E-2</v>
      </c>
    </row>
    <row r="76" spans="1:11" x14ac:dyDescent="0.25">
      <c r="A76" s="55">
        <v>8</v>
      </c>
      <c r="B76" s="57" t="s">
        <v>135</v>
      </c>
      <c r="C76" s="58">
        <v>49.920200000000001</v>
      </c>
      <c r="D76" s="57">
        <v>2.5720900000000002</v>
      </c>
      <c r="E76" s="57">
        <v>3.8961299999999998E-3</v>
      </c>
      <c r="F76" s="58">
        <v>4.0086999999999998E-2</v>
      </c>
      <c r="G76" s="58">
        <f>C76*$B$9+$B$10</f>
        <v>2.7139747503295022E-3</v>
      </c>
      <c r="H76" s="57">
        <f>G76-F76</f>
        <v>-3.7373025249670497E-2</v>
      </c>
      <c r="J76" s="61">
        <v>99.841899999999995</v>
      </c>
      <c r="K76" s="57">
        <v>2.1477199999999998E-2</v>
      </c>
    </row>
    <row r="77" spans="1:11" x14ac:dyDescent="0.25">
      <c r="A77" s="55">
        <v>8</v>
      </c>
      <c r="B77" s="57" t="s">
        <v>135</v>
      </c>
      <c r="C77" s="58">
        <v>29.822700000000001</v>
      </c>
      <c r="D77" s="57">
        <v>3.1925500000000002</v>
      </c>
      <c r="E77" s="57">
        <v>3.79452E-3</v>
      </c>
      <c r="F77" s="58">
        <v>5.4551799999999998E-2</v>
      </c>
      <c r="G77" s="58">
        <f>C77*$B$9+$B$10</f>
        <v>2.8117998996778945E-3</v>
      </c>
      <c r="H77" s="57">
        <f>G77-F77</f>
        <v>-5.1740000100322106E-2</v>
      </c>
      <c r="J77" s="61">
        <v>75.146000000000001</v>
      </c>
      <c r="K77" s="57">
        <v>2.9149499999999998E-2</v>
      </c>
    </row>
    <row r="78" spans="1:11" x14ac:dyDescent="0.25">
      <c r="A78" s="55">
        <v>8</v>
      </c>
      <c r="B78" s="57" t="s">
        <v>138</v>
      </c>
      <c r="C78" s="58">
        <v>19.982700000000001</v>
      </c>
      <c r="D78" s="57">
        <v>3.9268100000000001</v>
      </c>
      <c r="E78" s="57">
        <v>4.8191600000000003E-3</v>
      </c>
      <c r="F78" s="58">
        <v>0.26180500000000001</v>
      </c>
      <c r="G78" s="58">
        <f>C78*$B$9+$B$10</f>
        <v>2.8596963778263298E-3</v>
      </c>
      <c r="H78" s="57">
        <f>G78-F78</f>
        <v>-0.25894530362217366</v>
      </c>
      <c r="J78" s="61">
        <v>50.000599999999999</v>
      </c>
      <c r="K78" s="57">
        <v>2.8257399999999998E-2</v>
      </c>
    </row>
    <row r="79" spans="1:11" x14ac:dyDescent="0.25">
      <c r="A79" s="55">
        <v>8</v>
      </c>
      <c r="B79" s="57" t="s">
        <v>138</v>
      </c>
      <c r="C79" s="58">
        <v>10.0367</v>
      </c>
      <c r="D79" s="57">
        <v>5.2416600000000004</v>
      </c>
      <c r="E79" s="57">
        <v>3.5288100000000003E-2</v>
      </c>
      <c r="F79" s="58">
        <v>0.56766399999999995</v>
      </c>
      <c r="G79" s="58">
        <f>C79*$B$9+$B$10</f>
        <v>2.9081088139710797E-3</v>
      </c>
      <c r="H79" s="57">
        <f>G79-F79</f>
        <v>-0.56475589118602887</v>
      </c>
      <c r="J79" s="61">
        <v>30.194900000000001</v>
      </c>
      <c r="K79" s="57">
        <v>3.8485499999999999E-2</v>
      </c>
    </row>
    <row r="80" spans="1:11" ht="15.75" thickBot="1" x14ac:dyDescent="0.3">
      <c r="A80" s="55">
        <v>8</v>
      </c>
      <c r="B80" s="57" t="s">
        <v>135</v>
      </c>
      <c r="C80" s="58">
        <v>5.0298299999999996</v>
      </c>
      <c r="D80" s="57">
        <v>5.6786099999999999</v>
      </c>
      <c r="E80" s="57">
        <v>8.4349000000000004E-3</v>
      </c>
      <c r="F80" s="58">
        <v>-3.9005300000000001E-4</v>
      </c>
      <c r="G80" s="58">
        <f>C80*$B$9+$B$10</f>
        <v>2.9324798952258617E-3</v>
      </c>
      <c r="H80" s="57">
        <f>G80-F80</f>
        <v>3.3225328952258618E-3</v>
      </c>
      <c r="J80" s="61">
        <v>20.269600000000001</v>
      </c>
      <c r="K80" s="57">
        <v>2.0651300000000001E-2</v>
      </c>
    </row>
    <row r="81" spans="1:11" ht="15.75" thickTop="1" x14ac:dyDescent="0.25">
      <c r="A81" s="56">
        <v>9</v>
      </c>
      <c r="B81" s="57" t="s">
        <v>135</v>
      </c>
      <c r="C81" s="59">
        <v>199.95699999999999</v>
      </c>
      <c r="D81" s="60">
        <v>1.80701</v>
      </c>
      <c r="E81" s="60">
        <v>4.6385999999999997E-3</v>
      </c>
      <c r="F81" s="59">
        <v>-2.0991699999999999E-2</v>
      </c>
      <c r="G81" s="59">
        <f>C81*$B$9+$B$10</f>
        <v>1.9836663852216604E-3</v>
      </c>
      <c r="H81" s="60">
        <f>G81-F81</f>
        <v>2.2975366385221657E-2</v>
      </c>
      <c r="J81" s="61">
        <v>10.0045</v>
      </c>
      <c r="K81" s="57">
        <v>-4.3070299999999999E-2</v>
      </c>
    </row>
    <row r="82" spans="1:11" x14ac:dyDescent="0.25">
      <c r="A82" s="55">
        <v>9</v>
      </c>
      <c r="B82" s="57" t="s">
        <v>135</v>
      </c>
      <c r="C82" s="58">
        <v>175.12</v>
      </c>
      <c r="D82" s="57">
        <v>2.3193000000000001</v>
      </c>
      <c r="E82" s="57">
        <v>8.0468699999999994E-3</v>
      </c>
      <c r="F82" s="58">
        <v>1.22988E-2</v>
      </c>
      <c r="G82" s="58">
        <f>C82*$B$9+$B$10</f>
        <v>2.1045611847920554E-3</v>
      </c>
      <c r="H82" s="57">
        <f>G82-F82</f>
        <v>-1.0194238815207944E-2</v>
      </c>
      <c r="J82" s="61">
        <v>5.1328300000000002</v>
      </c>
      <c r="K82" s="57">
        <v>-3.06654E-3</v>
      </c>
    </row>
    <row r="83" spans="1:11" x14ac:dyDescent="0.25">
      <c r="A83" s="55">
        <v>9</v>
      </c>
      <c r="B83" s="57" t="s">
        <v>135</v>
      </c>
      <c r="C83" s="58">
        <v>150.148</v>
      </c>
      <c r="D83" s="57">
        <v>2.3050600000000001</v>
      </c>
      <c r="E83" s="57">
        <v>5.3335300000000004E-3</v>
      </c>
      <c r="F83" s="58">
        <v>1.5058E-2</v>
      </c>
      <c r="G83" s="58">
        <f>C83*$B$9+$B$10</f>
        <v>2.2261131006785116E-3</v>
      </c>
      <c r="H83" s="57">
        <f>G83-F83</f>
        <v>-1.2831886899321489E-2</v>
      </c>
      <c r="J83" s="61">
        <v>501.25</v>
      </c>
      <c r="K83" s="57">
        <v>1.4398099999999999E-3</v>
      </c>
    </row>
    <row r="84" spans="1:11" x14ac:dyDescent="0.25">
      <c r="A84" s="55">
        <v>9</v>
      </c>
      <c r="B84" s="57" t="s">
        <v>135</v>
      </c>
      <c r="C84" s="58">
        <v>99.841899999999995</v>
      </c>
      <c r="D84" s="57">
        <v>3.8214800000000002</v>
      </c>
      <c r="E84" s="57">
        <v>5.0432000000000003E-3</v>
      </c>
      <c r="F84" s="58">
        <v>2.1477199999999998E-2</v>
      </c>
      <c r="G84" s="58">
        <f>C84*$B$9+$B$10</f>
        <v>2.4709794644369471E-3</v>
      </c>
      <c r="H84" s="57">
        <f>G84-F84</f>
        <v>-1.900622053556305E-2</v>
      </c>
      <c r="J84" s="61">
        <v>400.35399999999998</v>
      </c>
      <c r="K84" s="57">
        <v>-3.4937900000000001E-3</v>
      </c>
    </row>
    <row r="85" spans="1:11" x14ac:dyDescent="0.25">
      <c r="A85" s="55">
        <v>9</v>
      </c>
      <c r="B85" s="57" t="s">
        <v>135</v>
      </c>
      <c r="C85" s="58">
        <v>75.146000000000001</v>
      </c>
      <c r="D85" s="57">
        <v>4.5641499999999997</v>
      </c>
      <c r="E85" s="57">
        <v>4.6559100000000001E-3</v>
      </c>
      <c r="F85" s="58">
        <v>2.9149499999999998E-2</v>
      </c>
      <c r="G85" s="58">
        <f>C85*$B$9+$B$10</f>
        <v>2.5911874557688519E-3</v>
      </c>
      <c r="H85" s="57">
        <f>G85-F85</f>
        <v>-2.6558312544231147E-2</v>
      </c>
      <c r="J85" s="61">
        <v>299.928</v>
      </c>
      <c r="K85" s="57">
        <v>-7.5726500000000002E-3</v>
      </c>
    </row>
    <row r="86" spans="1:11" x14ac:dyDescent="0.25">
      <c r="A86" s="55">
        <v>9</v>
      </c>
      <c r="B86" s="57" t="s">
        <v>135</v>
      </c>
      <c r="C86" s="58">
        <v>50.000599999999999</v>
      </c>
      <c r="D86" s="57">
        <v>5.1392600000000002</v>
      </c>
      <c r="E86" s="57">
        <v>6.4362300000000002E-3</v>
      </c>
      <c r="F86" s="58">
        <v>2.8257399999999998E-2</v>
      </c>
      <c r="G86" s="58">
        <f>C86*$B$9+$B$10</f>
        <v>2.7135834010568261E-3</v>
      </c>
      <c r="H86" s="57">
        <f>G86-F86</f>
        <v>-2.5543816598943173E-2</v>
      </c>
      <c r="J86" s="61">
        <v>250.21</v>
      </c>
      <c r="K86" s="57">
        <v>6.5975199999999999E-3</v>
      </c>
    </row>
    <row r="87" spans="1:11" x14ac:dyDescent="0.25">
      <c r="A87" s="55">
        <v>9</v>
      </c>
      <c r="B87" s="57" t="s">
        <v>135</v>
      </c>
      <c r="C87" s="58">
        <v>30.194900000000001</v>
      </c>
      <c r="D87" s="57">
        <v>5.9864899999999999</v>
      </c>
      <c r="E87" s="57">
        <v>6.2149600000000003E-3</v>
      </c>
      <c r="F87" s="58">
        <v>3.8485499999999999E-2</v>
      </c>
      <c r="G87" s="58">
        <f>C87*$B$9+$B$10</f>
        <v>2.8099882056568733E-3</v>
      </c>
      <c r="H87" s="57">
        <f>G87-F87</f>
        <v>-3.5675511794343126E-2</v>
      </c>
      <c r="J87" s="61">
        <v>200.10599999999999</v>
      </c>
      <c r="K87" s="57">
        <v>-3.8132700000000001E-3</v>
      </c>
    </row>
    <row r="88" spans="1:11" x14ac:dyDescent="0.25">
      <c r="A88" s="55">
        <v>9</v>
      </c>
      <c r="B88" s="57" t="s">
        <v>135</v>
      </c>
      <c r="C88" s="58">
        <v>20.269600000000001</v>
      </c>
      <c r="D88" s="57">
        <v>5.9986499999999996</v>
      </c>
      <c r="E88" s="57">
        <v>7.5162900000000001E-3</v>
      </c>
      <c r="F88" s="58">
        <v>2.0651300000000001E-2</v>
      </c>
      <c r="G88" s="58">
        <f>C88*$B$9+$B$10</f>
        <v>2.8582998839664941E-3</v>
      </c>
      <c r="H88" s="57">
        <f>G88-F88</f>
        <v>-1.7793000116033506E-2</v>
      </c>
      <c r="J88" s="61">
        <v>175.21</v>
      </c>
      <c r="K88" s="57">
        <v>1.9730299999999999E-2</v>
      </c>
    </row>
    <row r="89" spans="1:11" x14ac:dyDescent="0.25">
      <c r="A89" s="55">
        <v>9</v>
      </c>
      <c r="B89" s="57" t="s">
        <v>135</v>
      </c>
      <c r="C89" s="58">
        <v>10.0045</v>
      </c>
      <c r="D89" s="57">
        <v>5.9849300000000003</v>
      </c>
      <c r="E89" s="57">
        <v>7.2029199999999998E-3</v>
      </c>
      <c r="F89" s="58">
        <v>-4.3070299999999999E-2</v>
      </c>
      <c r="G89" s="58">
        <f>C89*$B$9+$B$10</f>
        <v>2.9082655483812811E-3</v>
      </c>
      <c r="H89" s="57">
        <f>G89-F89</f>
        <v>4.5978565548381277E-2</v>
      </c>
      <c r="J89" s="61">
        <v>150.309</v>
      </c>
      <c r="K89" s="57">
        <v>1.9543199999999998E-3</v>
      </c>
    </row>
    <row r="90" spans="1:11" ht="15.75" thickBot="1" x14ac:dyDescent="0.3">
      <c r="A90" s="55">
        <v>9</v>
      </c>
      <c r="B90" s="57" t="s">
        <v>135</v>
      </c>
      <c r="C90" s="58">
        <v>5.1328300000000002</v>
      </c>
      <c r="D90" s="57">
        <v>5.9949300000000001</v>
      </c>
      <c r="E90" s="57">
        <v>7.31578E-3</v>
      </c>
      <c r="F90" s="58">
        <v>-3.06654E-3</v>
      </c>
      <c r="G90" s="58">
        <f>C90*$B$9+$B$10</f>
        <v>2.9319785398143486E-3</v>
      </c>
      <c r="H90" s="57">
        <f>G90-F90</f>
        <v>5.998518539814349E-3</v>
      </c>
      <c r="J90" s="61">
        <v>125.03400000000001</v>
      </c>
      <c r="K90" s="57">
        <v>6.3569500000000001E-3</v>
      </c>
    </row>
    <row r="91" spans="1:11" ht="15.75" thickTop="1" x14ac:dyDescent="0.25">
      <c r="A91" s="56">
        <v>10</v>
      </c>
      <c r="B91" s="57" t="s">
        <v>135</v>
      </c>
      <c r="C91" s="59">
        <v>501.25</v>
      </c>
      <c r="D91" s="60">
        <v>0.96943999999999997</v>
      </c>
      <c r="E91" s="60">
        <v>6.3585200000000003E-3</v>
      </c>
      <c r="F91" s="59">
        <v>1.4398099999999999E-3</v>
      </c>
      <c r="G91" s="59">
        <f>C91*$B$9+$B$10</f>
        <v>5.1711419103705287E-4</v>
      </c>
      <c r="H91" s="60">
        <f>G91-F91</f>
        <v>-9.2269580896294705E-4</v>
      </c>
      <c r="J91" s="61">
        <v>99.918800000000005</v>
      </c>
      <c r="K91" s="57">
        <v>8.3908999999999997E-2</v>
      </c>
    </row>
    <row r="92" spans="1:11" x14ac:dyDescent="0.25">
      <c r="A92" s="55">
        <v>10</v>
      </c>
      <c r="B92" s="57" t="s">
        <v>135</v>
      </c>
      <c r="C92" s="58">
        <v>400.35399999999998</v>
      </c>
      <c r="D92" s="57">
        <v>1.2015100000000001</v>
      </c>
      <c r="E92" s="57">
        <v>6.3829999999999998E-3</v>
      </c>
      <c r="F92" s="58">
        <v>-3.4937900000000001E-3</v>
      </c>
      <c r="G92" s="58">
        <f>C92*$B$9+$B$10</f>
        <v>1.0082283230761317E-3</v>
      </c>
      <c r="H92" s="57">
        <f>G92-F92</f>
        <v>4.5020183230761318E-3</v>
      </c>
      <c r="J92" s="61">
        <v>75.174700000000001</v>
      </c>
      <c r="K92" s="57">
        <v>-4.88377E-3</v>
      </c>
    </row>
    <row r="93" spans="1:11" x14ac:dyDescent="0.25">
      <c r="A93" s="55">
        <v>10</v>
      </c>
      <c r="B93" s="57" t="s">
        <v>135</v>
      </c>
      <c r="C93" s="58">
        <v>299.928</v>
      </c>
      <c r="D93" s="57">
        <v>1.8354299999999999</v>
      </c>
      <c r="E93" s="57">
        <v>5.75217E-3</v>
      </c>
      <c r="F93" s="58">
        <v>-7.5726500000000002E-3</v>
      </c>
      <c r="G93" s="58">
        <f>C93*$B$9+$B$10</f>
        <v>1.4970547168296651E-3</v>
      </c>
      <c r="H93" s="57">
        <f>G93-F93</f>
        <v>9.0697047168296647E-3</v>
      </c>
      <c r="J93" s="61">
        <v>50.054400000000001</v>
      </c>
      <c r="K93" s="57">
        <v>1.2767799999999999E-2</v>
      </c>
    </row>
    <row r="94" spans="1:11" x14ac:dyDescent="0.25">
      <c r="A94" s="55">
        <v>10</v>
      </c>
      <c r="B94" s="57" t="s">
        <v>135</v>
      </c>
      <c r="C94" s="58">
        <v>250.21</v>
      </c>
      <c r="D94" s="57">
        <v>2.2926000000000002</v>
      </c>
      <c r="E94" s="57">
        <v>5.0916499999999996E-3</v>
      </c>
      <c r="F94" s="58">
        <v>6.5975199999999999E-3</v>
      </c>
      <c r="G94" s="58">
        <f>C94*$B$9+$B$10</f>
        <v>1.7390584872142088E-3</v>
      </c>
      <c r="H94" s="57">
        <f>G94-F94</f>
        <v>-4.8584615127857909E-3</v>
      </c>
      <c r="J94" s="61">
        <v>30.313800000000001</v>
      </c>
      <c r="K94" s="57">
        <v>2.6683800000000001E-3</v>
      </c>
    </row>
    <row r="95" spans="1:11" x14ac:dyDescent="0.25">
      <c r="A95" s="55">
        <v>10</v>
      </c>
      <c r="B95" s="57" t="s">
        <v>135</v>
      </c>
      <c r="C95" s="58">
        <v>200.10599999999999</v>
      </c>
      <c r="D95" s="57">
        <v>2.2041900000000001</v>
      </c>
      <c r="E95" s="57">
        <v>6.0334400000000002E-3</v>
      </c>
      <c r="F95" s="58">
        <v>-3.8132700000000001E-3</v>
      </c>
      <c r="G95" s="58">
        <f>C95*$B$9+$B$10</f>
        <v>1.9829411235098597E-3</v>
      </c>
      <c r="H95" s="57">
        <f>G95-F95</f>
        <v>5.7962111235098594E-3</v>
      </c>
      <c r="J95" s="61">
        <v>9.89377</v>
      </c>
      <c r="K95" s="57">
        <v>-5.5995900000000001E-2</v>
      </c>
    </row>
    <row r="96" spans="1:11" x14ac:dyDescent="0.25">
      <c r="A96" s="55">
        <v>10</v>
      </c>
      <c r="B96" s="57" t="s">
        <v>135</v>
      </c>
      <c r="C96" s="58">
        <v>175.21</v>
      </c>
      <c r="D96" s="57">
        <v>2.4607299999999999</v>
      </c>
      <c r="E96" s="57">
        <v>4.2999400000000004E-3</v>
      </c>
      <c r="F96" s="58">
        <v>1.9730299999999999E-2</v>
      </c>
      <c r="G96" s="58">
        <f>C96*$B$9+$B$10</f>
        <v>2.104123107248015E-3</v>
      </c>
      <c r="H96" s="57">
        <f>G96-F96</f>
        <v>-1.7626176892751984E-2</v>
      </c>
      <c r="J96" s="61">
        <v>5.0132099999999999</v>
      </c>
      <c r="K96" s="57">
        <v>-1.9074399999999998E-2</v>
      </c>
    </row>
    <row r="97" spans="1:11" x14ac:dyDescent="0.25">
      <c r="A97" s="55">
        <v>10</v>
      </c>
      <c r="B97" s="57" t="s">
        <v>135</v>
      </c>
      <c r="C97" s="58">
        <v>150.309</v>
      </c>
      <c r="D97" s="57">
        <v>2.7539500000000001</v>
      </c>
      <c r="E97" s="57">
        <v>4.9952099999999999E-3</v>
      </c>
      <c r="F97" s="58">
        <v>1.9543199999999998E-3</v>
      </c>
      <c r="G97" s="58">
        <f>C97*$B$9+$B$10</f>
        <v>2.2253294286275057E-3</v>
      </c>
      <c r="H97" s="57">
        <f>G97-F97</f>
        <v>2.7100942862750589E-4</v>
      </c>
      <c r="J97" s="61">
        <v>1169.81</v>
      </c>
      <c r="K97" s="57">
        <v>2.4937700000000002E-3</v>
      </c>
    </row>
    <row r="98" spans="1:11" x14ac:dyDescent="0.25">
      <c r="A98" s="55">
        <v>10</v>
      </c>
      <c r="B98" s="57" t="s">
        <v>135</v>
      </c>
      <c r="C98" s="58">
        <v>125.03400000000001</v>
      </c>
      <c r="D98" s="57">
        <v>3.4223599999999998</v>
      </c>
      <c r="E98" s="57">
        <v>1.0965000000000001E-2</v>
      </c>
      <c r="F98" s="58">
        <v>6.3569500000000001E-3</v>
      </c>
      <c r="G98" s="58">
        <f>C98*$B$9+$B$10</f>
        <v>2.3483562055788983E-3</v>
      </c>
      <c r="H98" s="57">
        <f>G98-F98</f>
        <v>-4.0085937944211014E-3</v>
      </c>
      <c r="J98" s="61">
        <v>1000.65</v>
      </c>
      <c r="K98" s="57">
        <v>-7.4149400000000001E-3</v>
      </c>
    </row>
    <row r="99" spans="1:11" x14ac:dyDescent="0.25">
      <c r="A99" s="55">
        <v>10</v>
      </c>
      <c r="B99" s="57" t="s">
        <v>135</v>
      </c>
      <c r="C99" s="58">
        <v>99.918800000000005</v>
      </c>
      <c r="D99" s="57">
        <v>4.2169100000000004</v>
      </c>
      <c r="E99" s="57">
        <v>6.1271299999999997E-3</v>
      </c>
      <c r="F99" s="58">
        <v>8.3908999999999997E-2</v>
      </c>
      <c r="G99" s="58">
        <f>C99*$B$9+$B$10</f>
        <v>2.4706051515132055E-3</v>
      </c>
      <c r="H99" s="57">
        <f>G99-F99</f>
        <v>-8.1438394848486792E-2</v>
      </c>
      <c r="J99" s="61">
        <v>750.34100000000001</v>
      </c>
      <c r="K99" s="57">
        <v>-3.6307000000000002E-3</v>
      </c>
    </row>
    <row r="100" spans="1:11" x14ac:dyDescent="0.25">
      <c r="A100" s="55">
        <v>10</v>
      </c>
      <c r="B100" s="57" t="s">
        <v>135</v>
      </c>
      <c r="C100" s="58">
        <v>75.174700000000001</v>
      </c>
      <c r="D100" s="57">
        <v>5.0501199999999997</v>
      </c>
      <c r="E100" s="57">
        <v>7.2980600000000003E-3</v>
      </c>
      <c r="F100" s="58">
        <v>-4.88377E-3</v>
      </c>
      <c r="G100" s="58">
        <f>C100*$B$9+$B$10</f>
        <v>2.5910477577075854E-3</v>
      </c>
      <c r="H100" s="57">
        <f>G100-F100</f>
        <v>7.4748177577075858E-3</v>
      </c>
      <c r="J100" s="61">
        <v>500.86799999999999</v>
      </c>
      <c r="K100" s="57">
        <v>-1.0452299999999999E-2</v>
      </c>
    </row>
    <row r="101" spans="1:11" x14ac:dyDescent="0.25">
      <c r="A101" s="55">
        <v>10</v>
      </c>
      <c r="B101" s="57" t="s">
        <v>135</v>
      </c>
      <c r="C101" s="58">
        <v>50.054400000000001</v>
      </c>
      <c r="D101" s="57">
        <v>6.1377699999999997</v>
      </c>
      <c r="E101" s="57">
        <v>8.5208000000000002E-3</v>
      </c>
      <c r="F101" s="58">
        <v>1.2767799999999999E-2</v>
      </c>
      <c r="G101" s="58">
        <f>C101*$B$9+$B$10</f>
        <v>2.7133215280360553E-3</v>
      </c>
      <c r="H101" s="57">
        <f>G101-F101</f>
        <v>-1.0054478471963944E-2</v>
      </c>
      <c r="J101" s="61">
        <v>400.05200000000002</v>
      </c>
      <c r="K101" s="57">
        <v>8.2405800000000008E-3</v>
      </c>
    </row>
    <row r="102" spans="1:11" x14ac:dyDescent="0.25">
      <c r="A102" s="55">
        <v>10</v>
      </c>
      <c r="B102" s="57" t="s">
        <v>135</v>
      </c>
      <c r="C102" s="58">
        <v>30.313800000000001</v>
      </c>
      <c r="D102" s="57">
        <v>6.6036700000000002</v>
      </c>
      <c r="E102" s="57">
        <v>1.2272099999999999E-2</v>
      </c>
      <c r="F102" s="58">
        <v>2.6683800000000001E-3</v>
      </c>
      <c r="G102" s="58">
        <f>C102*$B$9+$B$10</f>
        <v>2.8094094565459132E-3</v>
      </c>
      <c r="H102" s="57">
        <f>G102-F102</f>
        <v>1.4102945654591303E-4</v>
      </c>
      <c r="J102" s="61">
        <v>301.38299999999998</v>
      </c>
      <c r="K102" s="57">
        <v>-2.8257400000000002E-3</v>
      </c>
    </row>
    <row r="103" spans="1:11" x14ac:dyDescent="0.25">
      <c r="A103" s="55">
        <v>10</v>
      </c>
      <c r="B103" s="57" t="s">
        <v>138</v>
      </c>
      <c r="C103" s="58">
        <v>20.436299999999999</v>
      </c>
      <c r="D103" s="57">
        <v>6.5816600000000003</v>
      </c>
      <c r="E103" s="57">
        <v>1.0944499999999999E-2</v>
      </c>
      <c r="F103" s="58">
        <v>0.113664</v>
      </c>
      <c r="G103" s="58">
        <f>C103*$B$9+$B$10</f>
        <v>2.8574884670043653E-3</v>
      </c>
      <c r="H103" s="57">
        <f>G103-F103</f>
        <v>-0.11080651153299563</v>
      </c>
      <c r="J103" s="61">
        <v>250.58500000000001</v>
      </c>
      <c r="K103" s="57">
        <v>-6.3983199999999999E-3</v>
      </c>
    </row>
    <row r="104" spans="1:11" x14ac:dyDescent="0.25">
      <c r="A104" s="55">
        <v>10</v>
      </c>
      <c r="B104" s="57" t="s">
        <v>135</v>
      </c>
      <c r="C104" s="58">
        <v>9.89377</v>
      </c>
      <c r="D104" s="57">
        <v>5.8239999999999998</v>
      </c>
      <c r="E104" s="57">
        <v>6.4546400000000002E-3</v>
      </c>
      <c r="F104" s="58">
        <v>-5.5995900000000001E-2</v>
      </c>
      <c r="G104" s="58">
        <f>C104*$B$9+$B$10</f>
        <v>2.9088045297862987E-3</v>
      </c>
      <c r="H104" s="57">
        <f>G104-F104</f>
        <v>5.89047045297863E-2</v>
      </c>
      <c r="J104" s="61">
        <v>200.11099999999999</v>
      </c>
      <c r="K104" s="57">
        <v>-2.8622399999999999E-2</v>
      </c>
    </row>
    <row r="105" spans="1:11" ht="15.75" thickBot="1" x14ac:dyDescent="0.3">
      <c r="A105" s="55">
        <v>10</v>
      </c>
      <c r="B105" s="57" t="s">
        <v>135</v>
      </c>
      <c r="C105" s="58">
        <v>5.0132099999999999</v>
      </c>
      <c r="D105" s="57">
        <v>5.8249300000000002</v>
      </c>
      <c r="E105" s="57">
        <v>7.5769899999999996E-3</v>
      </c>
      <c r="F105" s="58">
        <v>-1.9074399999999998E-2</v>
      </c>
      <c r="G105" s="58">
        <f>C105*$B$9+$B$10</f>
        <v>2.9325607935456613E-3</v>
      </c>
      <c r="H105" s="57">
        <f>G105-F105</f>
        <v>2.2006960793545659E-2</v>
      </c>
      <c r="J105" s="61">
        <v>175.91900000000001</v>
      </c>
      <c r="K105" s="57">
        <v>-1.12782E-2</v>
      </c>
    </row>
    <row r="106" spans="1:11" ht="15.75" thickTop="1" x14ac:dyDescent="0.25">
      <c r="A106" s="56">
        <v>11</v>
      </c>
      <c r="B106" s="57" t="s">
        <v>135</v>
      </c>
      <c r="C106" s="59">
        <v>1169.81</v>
      </c>
      <c r="D106" s="60">
        <v>0.34249400000000002</v>
      </c>
      <c r="E106" s="60">
        <v>9.3055199999999994E-3</v>
      </c>
      <c r="F106" s="59">
        <v>2.4937700000000002E-3</v>
      </c>
      <c r="G106" s="59">
        <f>C106*$B$9+$B$10</f>
        <v>-2.7371205072269657E-3</v>
      </c>
      <c r="H106" s="60">
        <f>G106-F106</f>
        <v>-5.2308905072269655E-3</v>
      </c>
      <c r="J106" s="61">
        <v>125.352</v>
      </c>
      <c r="K106" s="57">
        <v>5.0950099999999998E-2</v>
      </c>
    </row>
    <row r="107" spans="1:11" x14ac:dyDescent="0.25">
      <c r="A107" s="55">
        <v>11</v>
      </c>
      <c r="B107" s="57" t="s">
        <v>135</v>
      </c>
      <c r="C107" s="58">
        <v>1000.65</v>
      </c>
      <c r="D107" s="57">
        <v>0.25458500000000001</v>
      </c>
      <c r="E107" s="57">
        <v>9.4965999999999991E-3</v>
      </c>
      <c r="F107" s="58">
        <v>-7.4149400000000001E-3</v>
      </c>
      <c r="G107" s="58">
        <f>C107*$B$9+$B$10</f>
        <v>-1.9137294255613837E-3</v>
      </c>
      <c r="H107" s="57">
        <f>G107-F107</f>
        <v>5.5012105744386159E-3</v>
      </c>
      <c r="J107" s="61">
        <v>100.264</v>
      </c>
      <c r="K107" s="57">
        <v>7.8398200000000001E-2</v>
      </c>
    </row>
    <row r="108" spans="1:11" x14ac:dyDescent="0.25">
      <c r="A108" s="55">
        <v>11</v>
      </c>
      <c r="B108" s="57" t="s">
        <v>135</v>
      </c>
      <c r="C108" s="58">
        <v>750.34100000000001</v>
      </c>
      <c r="D108" s="57">
        <v>0.27636899999999998</v>
      </c>
      <c r="E108" s="57">
        <v>7.1437999999999996E-3</v>
      </c>
      <c r="F108" s="58">
        <v>-3.6307000000000002E-3</v>
      </c>
      <c r="G108" s="58">
        <f>C108*$B$9+$B$10</f>
        <v>-6.9534329254749075E-4</v>
      </c>
      <c r="H108" s="57">
        <f>G108-F108</f>
        <v>2.9353567074525094E-3</v>
      </c>
      <c r="J108" s="61">
        <v>75.575400000000002</v>
      </c>
      <c r="K108" s="57">
        <v>2.6473E-2</v>
      </c>
    </row>
    <row r="109" spans="1:11" x14ac:dyDescent="0.25">
      <c r="A109" s="55">
        <v>11</v>
      </c>
      <c r="B109" s="57" t="s">
        <v>135</v>
      </c>
      <c r="C109" s="58">
        <v>500.86799999999999</v>
      </c>
      <c r="D109" s="57">
        <v>0.81054800000000005</v>
      </c>
      <c r="E109" s="57">
        <v>5.9748400000000004E-3</v>
      </c>
      <c r="F109" s="58">
        <v>-1.0452299999999999E-2</v>
      </c>
      <c r="G109" s="58">
        <f>C109*$B$9+$B$10</f>
        <v>5.1897358683509207E-4</v>
      </c>
      <c r="H109" s="57">
        <f>G109-F109</f>
        <v>1.0971273586835091E-2</v>
      </c>
      <c r="J109" s="61">
        <v>50.187100000000001</v>
      </c>
      <c r="K109" s="57">
        <v>6.8631200000000003E-3</v>
      </c>
    </row>
    <row r="110" spans="1:11" x14ac:dyDescent="0.25">
      <c r="A110" s="55">
        <v>11</v>
      </c>
      <c r="B110" s="57" t="s">
        <v>135</v>
      </c>
      <c r="C110" s="58">
        <v>400.05200000000002</v>
      </c>
      <c r="D110" s="57">
        <v>1.20824</v>
      </c>
      <c r="E110" s="57">
        <v>5.0406899999999996E-3</v>
      </c>
      <c r="F110" s="58">
        <v>8.2405800000000008E-3</v>
      </c>
      <c r="G110" s="58">
        <f>C110*$B$9+$B$10</f>
        <v>1.0096983166128011E-3</v>
      </c>
      <c r="H110" s="57">
        <f>G110-F110</f>
        <v>-7.2308816833871999E-3</v>
      </c>
      <c r="J110" s="61">
        <v>30.309799999999999</v>
      </c>
      <c r="K110" s="57">
        <v>6.0995599999999997E-2</v>
      </c>
    </row>
    <row r="111" spans="1:11" x14ac:dyDescent="0.25">
      <c r="A111" s="55">
        <v>11</v>
      </c>
      <c r="B111" s="57" t="s">
        <v>135</v>
      </c>
      <c r="C111" s="58">
        <v>301.38299999999998</v>
      </c>
      <c r="D111" s="57">
        <v>1.81917</v>
      </c>
      <c r="E111" s="57">
        <v>4.9255599999999998E-3</v>
      </c>
      <c r="F111" s="58">
        <v>-2.8257400000000002E-3</v>
      </c>
      <c r="G111" s="58">
        <f>C111*$B$9+$B$10</f>
        <v>1.4899724632010094E-3</v>
      </c>
      <c r="H111" s="57">
        <f>G111-F111</f>
        <v>4.3157124632010099E-3</v>
      </c>
      <c r="J111" s="61">
        <v>20.043299999999999</v>
      </c>
      <c r="K111" s="57">
        <v>-4.5871299999999997E-2</v>
      </c>
    </row>
    <row r="112" spans="1:11" x14ac:dyDescent="0.25">
      <c r="A112" s="55">
        <v>11</v>
      </c>
      <c r="B112" s="57" t="s">
        <v>135</v>
      </c>
      <c r="C112" s="58">
        <v>250.58500000000001</v>
      </c>
      <c r="D112" s="57">
        <v>1.9836</v>
      </c>
      <c r="E112" s="57">
        <v>5.3220300000000002E-3</v>
      </c>
      <c r="F112" s="58">
        <v>-6.3983199999999999E-3</v>
      </c>
      <c r="G112" s="58">
        <f>C112*$B$9+$B$10</f>
        <v>1.7372331641140398E-3</v>
      </c>
      <c r="H112" s="57">
        <f>G112-F112</f>
        <v>8.1355531641140403E-3</v>
      </c>
      <c r="J112" s="61">
        <v>10.136799999999999</v>
      </c>
      <c r="K112" s="57">
        <v>-1.8742600000000002E-2</v>
      </c>
    </row>
    <row r="113" spans="1:11" x14ac:dyDescent="0.25">
      <c r="A113" s="55">
        <v>11</v>
      </c>
      <c r="B113" s="57" t="s">
        <v>135</v>
      </c>
      <c r="C113" s="58">
        <v>200.11099999999999</v>
      </c>
      <c r="D113" s="57">
        <v>1.93038</v>
      </c>
      <c r="E113" s="57">
        <v>4.3601600000000001E-3</v>
      </c>
      <c r="F113" s="58">
        <v>-2.8622399999999999E-2</v>
      </c>
      <c r="G113" s="58">
        <f>C113*$B$9+$B$10</f>
        <v>1.9829167858685243E-3</v>
      </c>
      <c r="H113" s="57">
        <f>G113-F113</f>
        <v>3.0605316785868523E-2</v>
      </c>
      <c r="J113" s="61">
        <v>5.1532099999999996</v>
      </c>
      <c r="K113" s="57">
        <v>-1.07203E-2</v>
      </c>
    </row>
    <row r="114" spans="1:11" x14ac:dyDescent="0.25">
      <c r="A114" s="55">
        <v>11</v>
      </c>
      <c r="B114" s="57" t="s">
        <v>135</v>
      </c>
      <c r="C114" s="58">
        <v>175.91900000000001</v>
      </c>
      <c r="D114" s="57">
        <v>2.72072</v>
      </c>
      <c r="E114" s="57">
        <v>6.3509700000000001E-3</v>
      </c>
      <c r="F114" s="58">
        <v>-1.12782E-2</v>
      </c>
      <c r="G114" s="58">
        <f>C114*$B$9+$B$10</f>
        <v>2.1006720297066287E-3</v>
      </c>
      <c r="H114" s="57">
        <f>G114-F114</f>
        <v>1.337887202970663E-2</v>
      </c>
      <c r="J114" s="61">
        <v>1440.79</v>
      </c>
      <c r="K114" s="57">
        <v>-2.1079200000000001E-3</v>
      </c>
    </row>
    <row r="115" spans="1:11" x14ac:dyDescent="0.25">
      <c r="A115" s="55">
        <v>11</v>
      </c>
      <c r="B115" s="57" t="s">
        <v>135</v>
      </c>
      <c r="C115" s="58">
        <v>125.352</v>
      </c>
      <c r="D115" s="57">
        <v>4.0959500000000002</v>
      </c>
      <c r="E115" s="57">
        <v>5.8135499999999998E-3</v>
      </c>
      <c r="F115" s="58">
        <v>5.0950099999999998E-2</v>
      </c>
      <c r="G115" s="58">
        <f>C115*$B$9+$B$10</f>
        <v>2.3468083315899549E-3</v>
      </c>
      <c r="H115" s="57">
        <f>G115-F115</f>
        <v>-4.8603291668410042E-2</v>
      </c>
      <c r="J115" s="61">
        <v>1251.17</v>
      </c>
      <c r="K115" s="57">
        <v>-5.5311300000000004E-3</v>
      </c>
    </row>
    <row r="116" spans="1:11" x14ac:dyDescent="0.25">
      <c r="A116" s="55">
        <v>11</v>
      </c>
      <c r="B116" s="57" t="s">
        <v>135</v>
      </c>
      <c r="C116" s="58">
        <v>100.264</v>
      </c>
      <c r="D116" s="57">
        <v>5.0373999999999999</v>
      </c>
      <c r="E116" s="57">
        <v>6.99696E-3</v>
      </c>
      <c r="F116" s="58">
        <v>7.8398200000000001E-2</v>
      </c>
      <c r="G116" s="58">
        <f>C116*$B$9+$B$10</f>
        <v>2.4689248807553965E-3</v>
      </c>
      <c r="H116" s="57">
        <f>G116-F116</f>
        <v>-7.5929275119244605E-2</v>
      </c>
      <c r="J116" s="61">
        <v>1000.21</v>
      </c>
      <c r="K116" s="57">
        <v>-1.0701199999999999E-2</v>
      </c>
    </row>
    <row r="117" spans="1:11" x14ac:dyDescent="0.25">
      <c r="A117" s="55">
        <v>11</v>
      </c>
      <c r="B117" s="57" t="s">
        <v>135</v>
      </c>
      <c r="C117" s="58">
        <v>75.575400000000002</v>
      </c>
      <c r="D117" s="57">
        <v>6.2374700000000001</v>
      </c>
      <c r="E117" s="57">
        <v>7.8697899999999998E-3</v>
      </c>
      <c r="F117" s="58">
        <v>2.6473E-2</v>
      </c>
      <c r="G117" s="58">
        <f>C117*$B$9+$B$10</f>
        <v>2.5890973391309515E-3</v>
      </c>
      <c r="H117" s="57">
        <f>G117-F117</f>
        <v>-2.3883902660869049E-2</v>
      </c>
      <c r="J117" s="61">
        <v>750.55200000000002</v>
      </c>
      <c r="K117" s="57">
        <v>-9.6140800000000005E-3</v>
      </c>
    </row>
    <row r="118" spans="1:11" x14ac:dyDescent="0.25">
      <c r="A118" s="55">
        <v>11</v>
      </c>
      <c r="B118" s="57" t="s">
        <v>135</v>
      </c>
      <c r="C118" s="58">
        <v>50.187100000000001</v>
      </c>
      <c r="D118" s="57">
        <v>6.6268599999999998</v>
      </c>
      <c r="E118" s="57">
        <v>4.8513200000000001E-3</v>
      </c>
      <c r="F118" s="58">
        <v>6.8631200000000003E-3</v>
      </c>
      <c r="G118" s="58">
        <f>C118*$B$9+$B$10</f>
        <v>2.7126756070350085E-3</v>
      </c>
      <c r="H118" s="57">
        <f>G118-F118</f>
        <v>-4.1504443929649918E-3</v>
      </c>
      <c r="J118" s="61">
        <v>500.40300000000002</v>
      </c>
      <c r="K118" s="57">
        <v>-1.07262E-2</v>
      </c>
    </row>
    <row r="119" spans="1:11" x14ac:dyDescent="0.25">
      <c r="A119" s="55">
        <v>11</v>
      </c>
      <c r="B119" s="57" t="s">
        <v>135</v>
      </c>
      <c r="C119" s="58">
        <v>30.309799999999999</v>
      </c>
      <c r="D119" s="57">
        <v>6.9539999999999997</v>
      </c>
      <c r="E119" s="57">
        <v>1.00795E-2</v>
      </c>
      <c r="F119" s="58">
        <v>6.0995599999999997E-2</v>
      </c>
      <c r="G119" s="58">
        <f>C119*$B$9+$B$10</f>
        <v>2.8094289266589819E-3</v>
      </c>
      <c r="H119" s="57">
        <f>G119-F119</f>
        <v>-5.8186171073341016E-2</v>
      </c>
      <c r="J119" s="61">
        <v>400.70100000000002</v>
      </c>
      <c r="K119" s="57">
        <v>-8.6722399999999995E-3</v>
      </c>
    </row>
    <row r="120" spans="1:11" x14ac:dyDescent="0.25">
      <c r="A120" s="55">
        <v>11</v>
      </c>
      <c r="B120" s="57" t="s">
        <v>135</v>
      </c>
      <c r="C120" s="58">
        <v>20.043299999999999</v>
      </c>
      <c r="D120" s="57">
        <v>5.9541300000000001</v>
      </c>
      <c r="E120" s="57">
        <v>1.90741E-2</v>
      </c>
      <c r="F120" s="58">
        <v>-4.5871299999999997E-2</v>
      </c>
      <c r="G120" s="58">
        <f>C120*$B$9+$B$10</f>
        <v>2.8594014056133425E-3</v>
      </c>
      <c r="H120" s="57">
        <f>G120-F120</f>
        <v>4.8730701405613336E-2</v>
      </c>
      <c r="J120" s="61">
        <v>299.738</v>
      </c>
      <c r="K120" s="57">
        <v>-1.03236E-2</v>
      </c>
    </row>
    <row r="121" spans="1:11" x14ac:dyDescent="0.25">
      <c r="A121" s="55">
        <v>11</v>
      </c>
      <c r="B121" s="57" t="s">
        <v>135</v>
      </c>
      <c r="C121" s="58">
        <v>10.136799999999999</v>
      </c>
      <c r="D121" s="57">
        <v>5.6852600000000004</v>
      </c>
      <c r="E121" s="57">
        <v>6.4491699999999997E-3</v>
      </c>
      <c r="F121" s="58">
        <v>-1.8742600000000002E-2</v>
      </c>
      <c r="G121" s="58">
        <f>C121*$B$9+$B$10</f>
        <v>2.9076215743915413E-3</v>
      </c>
      <c r="H121" s="57">
        <f>G121-F121</f>
        <v>2.1650221574391542E-2</v>
      </c>
      <c r="J121" s="61">
        <v>249.99299999999999</v>
      </c>
      <c r="K121" s="57">
        <v>-1.3950199999999999E-2</v>
      </c>
    </row>
    <row r="122" spans="1:11" ht="15.75" thickBot="1" x14ac:dyDescent="0.3">
      <c r="A122" s="55">
        <v>11</v>
      </c>
      <c r="B122" s="57" t="s">
        <v>135</v>
      </c>
      <c r="C122" s="58">
        <v>5.1532099999999996</v>
      </c>
      <c r="D122" s="57">
        <v>5.6902799999999996</v>
      </c>
      <c r="E122" s="57">
        <v>8.7278600000000005E-3</v>
      </c>
      <c r="F122" s="58">
        <v>-1.07203E-2</v>
      </c>
      <c r="G122" s="58">
        <f>C122*$B$9+$B$10</f>
        <v>2.9318793395882651E-3</v>
      </c>
      <c r="H122" s="57">
        <f>G122-F122</f>
        <v>1.3652179339588266E-2</v>
      </c>
      <c r="J122" s="61">
        <v>199.56399999999999</v>
      </c>
      <c r="K122" s="57">
        <v>-2.05393E-2</v>
      </c>
    </row>
    <row r="123" spans="1:11" ht="15.75" thickTop="1" x14ac:dyDescent="0.25">
      <c r="A123" s="56">
        <v>12</v>
      </c>
      <c r="B123" s="57" t="s">
        <v>135</v>
      </c>
      <c r="C123" s="59">
        <v>1440.79</v>
      </c>
      <c r="D123" s="60">
        <v>0.67189200000000004</v>
      </c>
      <c r="E123" s="60">
        <v>8.2105600000000004E-3</v>
      </c>
      <c r="F123" s="59">
        <v>-2.1079200000000001E-3</v>
      </c>
      <c r="G123" s="59">
        <f>C123*$B$9+$B$10</f>
        <v>-4.0561233170504432E-3</v>
      </c>
      <c r="H123" s="60">
        <f>G123-F123</f>
        <v>-1.9482033170504431E-3</v>
      </c>
      <c r="J123" s="61">
        <v>175.11199999999999</v>
      </c>
      <c r="K123" s="57">
        <v>-2.2156200000000002E-3</v>
      </c>
    </row>
    <row r="124" spans="1:11" x14ac:dyDescent="0.25">
      <c r="A124" s="55">
        <v>12</v>
      </c>
      <c r="B124" s="57" t="s">
        <v>135</v>
      </c>
      <c r="C124" s="58">
        <v>1251.17</v>
      </c>
      <c r="D124" s="57">
        <v>0.41946899999999998</v>
      </c>
      <c r="E124" s="57">
        <v>1.0218E-2</v>
      </c>
      <c r="F124" s="58">
        <v>-5.5311300000000004E-3</v>
      </c>
      <c r="G124" s="58">
        <f>C124*$B$9+$B$10</f>
        <v>-3.1331426070396388E-3</v>
      </c>
      <c r="H124" s="57">
        <f>G124-F124</f>
        <v>2.3979873929603616E-3</v>
      </c>
      <c r="J124" s="61">
        <v>150.678</v>
      </c>
      <c r="K124" s="57">
        <v>5.7576700000000001E-2</v>
      </c>
    </row>
    <row r="125" spans="1:11" x14ac:dyDescent="0.25">
      <c r="A125" s="55">
        <v>12</v>
      </c>
      <c r="B125" s="57" t="s">
        <v>135</v>
      </c>
      <c r="C125" s="58">
        <v>1000.21</v>
      </c>
      <c r="D125" s="57">
        <v>0.21529899999999999</v>
      </c>
      <c r="E125" s="57">
        <v>5.2893300000000001E-3</v>
      </c>
      <c r="F125" s="58">
        <v>-1.0701199999999999E-2</v>
      </c>
      <c r="G125" s="58">
        <f>C125*$B$9+$B$10</f>
        <v>-1.9115877131238523E-3</v>
      </c>
      <c r="H125" s="57">
        <f>G125-F125</f>
        <v>8.7896122868761466E-3</v>
      </c>
      <c r="J125" s="61">
        <v>124.401</v>
      </c>
      <c r="K125" s="57">
        <v>-3.0966799999999999E-2</v>
      </c>
    </row>
    <row r="126" spans="1:11" x14ac:dyDescent="0.25">
      <c r="A126" s="55">
        <v>12</v>
      </c>
      <c r="B126" s="57" t="s">
        <v>135</v>
      </c>
      <c r="C126" s="58">
        <v>750.55200000000002</v>
      </c>
      <c r="D126" s="57">
        <v>0.32238600000000001</v>
      </c>
      <c r="E126" s="57">
        <v>5.65432E-3</v>
      </c>
      <c r="F126" s="58">
        <v>-9.6140800000000005E-3</v>
      </c>
      <c r="G126" s="58">
        <f>C126*$B$9+$B$10</f>
        <v>-6.9637034101185285E-4</v>
      </c>
      <c r="H126" s="57">
        <f>G126-F126</f>
        <v>8.9177096589881481E-3</v>
      </c>
      <c r="J126" s="61">
        <v>100.157</v>
      </c>
      <c r="K126" s="57">
        <v>-7.2569799999999997E-3</v>
      </c>
    </row>
    <row r="127" spans="1:11" x14ac:dyDescent="0.25">
      <c r="A127" s="55">
        <v>12</v>
      </c>
      <c r="B127" s="57" t="s">
        <v>135</v>
      </c>
      <c r="C127" s="58">
        <v>500.40300000000002</v>
      </c>
      <c r="D127" s="57">
        <v>0.79927400000000004</v>
      </c>
      <c r="E127" s="57">
        <v>5.9392500000000001E-3</v>
      </c>
      <c r="F127" s="58">
        <v>-1.07262E-2</v>
      </c>
      <c r="G127" s="58">
        <f>C127*$B$9+$B$10</f>
        <v>5.2123698747930146E-4</v>
      </c>
      <c r="H127" s="57">
        <f>G127-F127</f>
        <v>1.1247436987479301E-2</v>
      </c>
      <c r="J127" s="61">
        <v>75.101600000000005</v>
      </c>
      <c r="K127" s="57">
        <v>-1.24192E-2</v>
      </c>
    </row>
    <row r="128" spans="1:11" x14ac:dyDescent="0.25">
      <c r="A128" s="55">
        <v>12</v>
      </c>
      <c r="B128" s="57" t="s">
        <v>135</v>
      </c>
      <c r="C128" s="58">
        <v>400.70100000000002</v>
      </c>
      <c r="D128" s="57">
        <v>1.0933299999999999</v>
      </c>
      <c r="E128" s="57">
        <v>6.3616999999999996E-3</v>
      </c>
      <c r="F128" s="58">
        <v>-8.6722399999999995E-3</v>
      </c>
      <c r="G128" s="58">
        <f>C128*$B$9+$B$10</f>
        <v>1.0065392907674419E-3</v>
      </c>
      <c r="H128" s="57">
        <f>G128-F128</f>
        <v>9.6787792907674416E-3</v>
      </c>
      <c r="J128" s="61">
        <v>50.211399999999998</v>
      </c>
      <c r="K128" s="57">
        <v>4.1634999999999998E-2</v>
      </c>
    </row>
    <row r="129" spans="1:11" x14ac:dyDescent="0.25">
      <c r="A129" s="55">
        <v>12</v>
      </c>
      <c r="B129" s="57" t="s">
        <v>135</v>
      </c>
      <c r="C129" s="58">
        <v>299.738</v>
      </c>
      <c r="D129" s="57">
        <v>1.52068</v>
      </c>
      <c r="E129" s="57">
        <v>5.3877700000000001E-3</v>
      </c>
      <c r="F129" s="58">
        <v>-1.03236E-2</v>
      </c>
      <c r="G129" s="58">
        <f>C129*$B$9+$B$10</f>
        <v>1.4979795472004176E-3</v>
      </c>
      <c r="H129" s="57">
        <f>G129-F129</f>
        <v>1.1821579547200417E-2</v>
      </c>
      <c r="J129" s="61">
        <v>29.962499999999999</v>
      </c>
      <c r="K129" s="57">
        <v>1.0643E-2</v>
      </c>
    </row>
    <row r="130" spans="1:11" x14ac:dyDescent="0.25">
      <c r="A130" s="55">
        <v>12</v>
      </c>
      <c r="B130" s="57" t="s">
        <v>135</v>
      </c>
      <c r="C130" s="58">
        <v>249.99299999999999</v>
      </c>
      <c r="D130" s="57">
        <v>1.87405</v>
      </c>
      <c r="E130" s="57">
        <v>5.9698499999999996E-3</v>
      </c>
      <c r="F130" s="58">
        <v>-1.3950199999999999E-2</v>
      </c>
      <c r="G130" s="58">
        <f>C130*$B$9+$B$10</f>
        <v>1.7401147408481732E-3</v>
      </c>
      <c r="H130" s="57">
        <f>G130-F130</f>
        <v>1.5690314740848171E-2</v>
      </c>
      <c r="J130" s="61">
        <v>20.2636</v>
      </c>
      <c r="K130" s="57">
        <v>-1.1974800000000001E-2</v>
      </c>
    </row>
    <row r="131" spans="1:11" x14ac:dyDescent="0.25">
      <c r="A131" s="55">
        <v>12</v>
      </c>
      <c r="B131" s="57" t="s">
        <v>135</v>
      </c>
      <c r="C131" s="58">
        <v>199.56399999999999</v>
      </c>
      <c r="D131" s="57">
        <v>2.4704600000000001</v>
      </c>
      <c r="E131" s="57">
        <v>7.1232800000000001E-3</v>
      </c>
      <c r="F131" s="58">
        <v>-2.05393E-2</v>
      </c>
      <c r="G131" s="58">
        <f>C131*$B$9+$B$10</f>
        <v>1.9855793238306376E-3</v>
      </c>
      <c r="H131" s="57">
        <f>G131-F131</f>
        <v>2.2524879323830637E-2</v>
      </c>
      <c r="J131" s="61">
        <v>9.7042699999999993</v>
      </c>
      <c r="K131" s="57">
        <v>-1.97968E-2</v>
      </c>
    </row>
    <row r="132" spans="1:11" x14ac:dyDescent="0.25">
      <c r="A132" s="55">
        <v>12</v>
      </c>
      <c r="B132" s="57" t="s">
        <v>135</v>
      </c>
      <c r="C132" s="58">
        <v>175.11199999999999</v>
      </c>
      <c r="D132" s="57">
        <v>2.8677800000000002</v>
      </c>
      <c r="E132" s="57">
        <v>6.1828999999999999E-3</v>
      </c>
      <c r="F132" s="58">
        <v>-2.2156200000000002E-3</v>
      </c>
      <c r="G132" s="58">
        <f>C132*$B$9+$B$10</f>
        <v>2.1046001250181923E-3</v>
      </c>
      <c r="H132" s="57">
        <f>G132-F132</f>
        <v>4.3202201250181925E-3</v>
      </c>
      <c r="J132" s="61">
        <v>5.0406500000000003</v>
      </c>
      <c r="K132" s="57">
        <v>-7.6785100000000004E-3</v>
      </c>
    </row>
    <row r="133" spans="1:11" x14ac:dyDescent="0.25">
      <c r="A133" s="55">
        <v>12</v>
      </c>
      <c r="B133" s="57" t="s">
        <v>135</v>
      </c>
      <c r="C133" s="58">
        <v>150.678</v>
      </c>
      <c r="D133" s="57">
        <v>3.5235799999999999</v>
      </c>
      <c r="E133" s="57">
        <v>5.0103500000000002E-3</v>
      </c>
      <c r="F133" s="58">
        <v>5.7576700000000001E-2</v>
      </c>
      <c r="G133" s="58">
        <f>C133*$B$9+$B$10</f>
        <v>2.2235333106969393E-3</v>
      </c>
      <c r="H133" s="57">
        <f>G133-F133</f>
        <v>-5.5353166689303061E-2</v>
      </c>
      <c r="J133" s="61">
        <v>603.71199999999999</v>
      </c>
      <c r="K133" s="57">
        <v>-3.0456200000000002E-3</v>
      </c>
    </row>
    <row r="134" spans="1:11" x14ac:dyDescent="0.25">
      <c r="A134" s="55">
        <v>12</v>
      </c>
      <c r="B134" s="57" t="s">
        <v>135</v>
      </c>
      <c r="C134" s="58">
        <v>124.401</v>
      </c>
      <c r="D134" s="57">
        <v>4.5920300000000003</v>
      </c>
      <c r="E134" s="57">
        <v>7.1267300000000004E-3</v>
      </c>
      <c r="F134" s="58">
        <v>-3.0966799999999999E-2</v>
      </c>
      <c r="G134" s="58">
        <f>C134*$B$9+$B$10</f>
        <v>2.3514373509719837E-3</v>
      </c>
      <c r="H134" s="57">
        <f>G134-F134</f>
        <v>3.3318237350971981E-2</v>
      </c>
      <c r="J134" s="61">
        <v>501.10700000000003</v>
      </c>
      <c r="K134" s="57">
        <v>-1.85436E-2</v>
      </c>
    </row>
    <row r="135" spans="1:11" x14ac:dyDescent="0.25">
      <c r="A135" s="55">
        <v>12</v>
      </c>
      <c r="B135" s="57" t="s">
        <v>135</v>
      </c>
      <c r="C135" s="58">
        <v>100.157</v>
      </c>
      <c r="D135" s="57">
        <v>5.7187400000000004</v>
      </c>
      <c r="E135" s="57">
        <v>2.1188100000000001E-2</v>
      </c>
      <c r="F135" s="58">
        <v>-7.2569799999999997E-3</v>
      </c>
      <c r="G135" s="58">
        <f>C135*$B$9+$B$10</f>
        <v>2.4694457062799783E-3</v>
      </c>
      <c r="H135" s="57">
        <f>G135-F135</f>
        <v>9.7264257062799776E-3</v>
      </c>
      <c r="J135" s="61">
        <v>398.98899999999998</v>
      </c>
      <c r="K135" s="57">
        <v>-4.6306799999999999E-3</v>
      </c>
    </row>
    <row r="136" spans="1:11" x14ac:dyDescent="0.25">
      <c r="A136" s="55">
        <v>12</v>
      </c>
      <c r="B136" s="57" t="s">
        <v>135</v>
      </c>
      <c r="C136" s="58">
        <v>75.101600000000005</v>
      </c>
      <c r="D136" s="57">
        <v>6.3825799999999999</v>
      </c>
      <c r="E136" s="57">
        <v>9.1598600000000006E-3</v>
      </c>
      <c r="F136" s="58">
        <v>-1.24192E-2</v>
      </c>
      <c r="G136" s="58">
        <f>C136*$B$9+$B$10</f>
        <v>2.5914035740239117E-3</v>
      </c>
      <c r="H136" s="57">
        <f>G136-F136</f>
        <v>1.5010603574023913E-2</v>
      </c>
      <c r="J136" s="61">
        <v>298.75</v>
      </c>
      <c r="K136" s="57">
        <v>3.7169500000000001E-4</v>
      </c>
    </row>
    <row r="137" spans="1:11" x14ac:dyDescent="0.25">
      <c r="A137" s="55">
        <v>12</v>
      </c>
      <c r="B137" s="57" t="s">
        <v>135</v>
      </c>
      <c r="C137" s="58">
        <v>50.211399999999998</v>
      </c>
      <c r="D137" s="57">
        <v>7.0216399999999997</v>
      </c>
      <c r="E137" s="57">
        <v>8.2370499999999992E-3</v>
      </c>
      <c r="F137" s="58">
        <v>4.1634999999999998E-2</v>
      </c>
      <c r="G137" s="58">
        <f>C137*$B$9+$B$10</f>
        <v>2.7125573260981177E-3</v>
      </c>
      <c r="H137" s="57">
        <f>G137-F137</f>
        <v>-3.892244267390188E-2</v>
      </c>
      <c r="J137" s="61">
        <v>251.65100000000001</v>
      </c>
      <c r="K137" s="57">
        <v>-2.0908800000000002E-2</v>
      </c>
    </row>
    <row r="138" spans="1:11" x14ac:dyDescent="0.25">
      <c r="A138" s="55">
        <v>12</v>
      </c>
      <c r="B138" s="57" t="s">
        <v>135</v>
      </c>
      <c r="C138" s="58">
        <v>29.962499999999999</v>
      </c>
      <c r="D138" s="57">
        <v>6.6036400000000004</v>
      </c>
      <c r="E138" s="57">
        <v>1.2792100000000001E-2</v>
      </c>
      <c r="F138" s="58">
        <v>1.0643E-2</v>
      </c>
      <c r="G138" s="58">
        <f>C138*$B$9+$B$10</f>
        <v>2.8111194192261516E-3</v>
      </c>
      <c r="H138" s="57">
        <f>G138-F138</f>
        <v>-7.8318805807738485E-3</v>
      </c>
      <c r="J138" s="61">
        <v>200.37100000000001</v>
      </c>
      <c r="K138" s="57">
        <v>-8.0456699999999996E-3</v>
      </c>
    </row>
    <row r="139" spans="1:11" x14ac:dyDescent="0.25">
      <c r="A139" s="55">
        <v>12</v>
      </c>
      <c r="B139" s="57" t="s">
        <v>135</v>
      </c>
      <c r="C139" s="58">
        <v>20.2636</v>
      </c>
      <c r="D139" s="57">
        <v>5.6930300000000003</v>
      </c>
      <c r="E139" s="57">
        <v>6.2175199999999998E-3</v>
      </c>
      <c r="F139" s="58">
        <v>-1.1974800000000001E-2</v>
      </c>
      <c r="G139" s="58">
        <f>C139*$B$9+$B$10</f>
        <v>2.8583290891360967E-3</v>
      </c>
      <c r="H139" s="57">
        <f>G139-F139</f>
        <v>1.4833129089136098E-2</v>
      </c>
      <c r="J139" s="61">
        <v>174.95400000000001</v>
      </c>
      <c r="K139" s="57">
        <v>-3.1576199999999999E-3</v>
      </c>
    </row>
    <row r="140" spans="1:11" x14ac:dyDescent="0.25">
      <c r="A140" s="55">
        <v>12</v>
      </c>
      <c r="B140" s="57" t="s">
        <v>135</v>
      </c>
      <c r="C140" s="58">
        <v>9.7042699999999993</v>
      </c>
      <c r="D140" s="57">
        <v>5.6571999999999996</v>
      </c>
      <c r="E140" s="57">
        <v>8.6773100000000006E-3</v>
      </c>
      <c r="F140" s="58">
        <v>-1.97968E-2</v>
      </c>
      <c r="G140" s="58">
        <f>C140*$B$9+$B$10</f>
        <v>2.9097269263929177E-3</v>
      </c>
      <c r="H140" s="57">
        <f>G140-F140</f>
        <v>2.2706526926392918E-2</v>
      </c>
      <c r="J140" s="61">
        <v>150.17699999999999</v>
      </c>
      <c r="K140" s="57">
        <v>8.1701299999999994E-3</v>
      </c>
    </row>
    <row r="141" spans="1:11" ht="15.75" thickBot="1" x14ac:dyDescent="0.3">
      <c r="A141" s="55">
        <v>12</v>
      </c>
      <c r="B141" s="57" t="s">
        <v>135</v>
      </c>
      <c r="C141" s="58">
        <v>5.0406500000000003</v>
      </c>
      <c r="D141" s="57">
        <v>5.6623200000000002</v>
      </c>
      <c r="E141" s="57">
        <v>5.5581700000000003E-3</v>
      </c>
      <c r="F141" s="58">
        <v>-7.6785100000000004E-3</v>
      </c>
      <c r="G141" s="58">
        <f>C141*$B$9+$B$10</f>
        <v>2.9324272285700119E-3</v>
      </c>
      <c r="H141" s="57">
        <f>G141-F141</f>
        <v>1.0610937228570013E-2</v>
      </c>
      <c r="J141" s="61">
        <v>125.408</v>
      </c>
      <c r="K141" s="57">
        <v>2.1759500000000001E-2</v>
      </c>
    </row>
    <row r="142" spans="1:11" ht="15.75" thickTop="1" x14ac:dyDescent="0.25">
      <c r="A142" s="56">
        <v>13</v>
      </c>
      <c r="B142" s="57" t="s">
        <v>135</v>
      </c>
      <c r="C142" s="59">
        <v>603.71199999999999</v>
      </c>
      <c r="D142" s="60">
        <v>0.55395399999999995</v>
      </c>
      <c r="E142" s="60">
        <v>6.0485900000000004E-3</v>
      </c>
      <c r="F142" s="59">
        <v>-3.0456200000000002E-3</v>
      </c>
      <c r="G142" s="59">
        <f>C142*$B$9+$B$10</f>
        <v>1.8377509731668743E-5</v>
      </c>
      <c r="H142" s="60">
        <f>G142-F142</f>
        <v>3.0639975097316689E-3</v>
      </c>
      <c r="J142" s="61">
        <v>99.985299999999995</v>
      </c>
      <c r="K142" s="57">
        <v>-3.4875400000000001E-2</v>
      </c>
    </row>
    <row r="143" spans="1:11" x14ac:dyDescent="0.25">
      <c r="A143" s="55">
        <v>13</v>
      </c>
      <c r="B143" s="57" t="s">
        <v>135</v>
      </c>
      <c r="C143" s="58">
        <v>501.10700000000003</v>
      </c>
      <c r="D143" s="57">
        <v>0.859456</v>
      </c>
      <c r="E143" s="57">
        <v>4.6358199999999997E-3</v>
      </c>
      <c r="F143" s="58">
        <v>-1.85436E-2</v>
      </c>
      <c r="G143" s="58">
        <f>C143*$B$9+$B$10</f>
        <v>5.1781024757925056E-4</v>
      </c>
      <c r="H143" s="57">
        <f>G143-F143</f>
        <v>1.906141024757925E-2</v>
      </c>
      <c r="J143" s="61">
        <v>75.913399999999996</v>
      </c>
      <c r="K143" s="57">
        <v>-2.35724E-2</v>
      </c>
    </row>
    <row r="144" spans="1:11" x14ac:dyDescent="0.25">
      <c r="A144" s="55">
        <v>13</v>
      </c>
      <c r="B144" s="57" t="s">
        <v>135</v>
      </c>
      <c r="C144" s="58">
        <v>398.98899999999998</v>
      </c>
      <c r="D144" s="57">
        <v>1.24837</v>
      </c>
      <c r="E144" s="57">
        <v>5.7677800000000001E-3</v>
      </c>
      <c r="F144" s="58">
        <v>-4.6306799999999999E-3</v>
      </c>
      <c r="G144" s="58">
        <f>C144*$B$9+$B$10</f>
        <v>1.014872499160747E-3</v>
      </c>
      <c r="H144" s="57">
        <f>G144-F144</f>
        <v>5.6455524991607473E-3</v>
      </c>
      <c r="J144" s="61">
        <v>50.226300000000002</v>
      </c>
      <c r="K144" s="57">
        <v>-6.8505800000000006E-2</v>
      </c>
    </row>
    <row r="145" spans="1:11" x14ac:dyDescent="0.25">
      <c r="A145" s="55">
        <v>13</v>
      </c>
      <c r="B145" s="57" t="s">
        <v>135</v>
      </c>
      <c r="C145" s="58">
        <v>298.75</v>
      </c>
      <c r="D145" s="57">
        <v>1.7143699999999999</v>
      </c>
      <c r="E145" s="57">
        <v>6.1464299999999996E-3</v>
      </c>
      <c r="F145" s="58">
        <v>3.7169500000000001E-4</v>
      </c>
      <c r="G145" s="58">
        <f>C145*$B$9+$B$10</f>
        <v>1.5027886651283295E-3</v>
      </c>
      <c r="H145" s="57">
        <f>G145-F145</f>
        <v>1.1310936651283295E-3</v>
      </c>
      <c r="J145" s="61">
        <v>30.282299999999999</v>
      </c>
      <c r="K145" s="57">
        <v>4.6564099999999997E-2</v>
      </c>
    </row>
    <row r="146" spans="1:11" x14ac:dyDescent="0.25">
      <c r="A146" s="55">
        <v>13</v>
      </c>
      <c r="B146" s="57" t="s">
        <v>135</v>
      </c>
      <c r="C146" s="58">
        <v>251.65100000000001</v>
      </c>
      <c r="D146" s="57">
        <v>2.0800900000000002</v>
      </c>
      <c r="E146" s="57">
        <v>5.81951E-3</v>
      </c>
      <c r="F146" s="58">
        <v>-2.0908800000000002E-2</v>
      </c>
      <c r="G146" s="58">
        <f>C146*$B$9+$B$10</f>
        <v>1.7320443789812926E-3</v>
      </c>
      <c r="H146" s="57">
        <f>G146-F146</f>
        <v>2.2640844378981295E-2</v>
      </c>
      <c r="J146" s="61">
        <v>19.8995</v>
      </c>
      <c r="K146" s="57">
        <v>2.1588799999999998E-2</v>
      </c>
    </row>
    <row r="147" spans="1:11" x14ac:dyDescent="0.25">
      <c r="A147" s="55">
        <v>13</v>
      </c>
      <c r="B147" s="57" t="s">
        <v>135</v>
      </c>
      <c r="C147" s="58">
        <v>200.37100000000001</v>
      </c>
      <c r="D147" s="57">
        <v>2.7089500000000002</v>
      </c>
      <c r="E147" s="57">
        <v>4.3667899999999997E-3</v>
      </c>
      <c r="F147" s="58">
        <v>-8.0456699999999996E-3</v>
      </c>
      <c r="G147" s="58">
        <f>C147*$B$9+$B$10</f>
        <v>1.9816512285190735E-3</v>
      </c>
      <c r="H147" s="57">
        <f>G147-F147</f>
        <v>1.0027321228519074E-2</v>
      </c>
      <c r="J147" s="61">
        <v>10.4214</v>
      </c>
      <c r="K147" s="57">
        <v>-1.0759400000000001E-2</v>
      </c>
    </row>
    <row r="148" spans="1:11" x14ac:dyDescent="0.25">
      <c r="A148" s="55">
        <v>13</v>
      </c>
      <c r="B148" s="57" t="s">
        <v>135</v>
      </c>
      <c r="C148" s="58">
        <v>174.95400000000001</v>
      </c>
      <c r="D148" s="57">
        <v>2.8808400000000001</v>
      </c>
      <c r="E148" s="57">
        <v>5.2567500000000001E-3</v>
      </c>
      <c r="F148" s="58">
        <v>-3.1576199999999999E-3</v>
      </c>
      <c r="G148" s="58">
        <f>C148*$B$9+$B$10</f>
        <v>2.1053691944843971E-3</v>
      </c>
      <c r="H148" s="57">
        <f>G148-F148</f>
        <v>5.2629891944843965E-3</v>
      </c>
      <c r="J148" s="61">
        <v>4.9885299999999999</v>
      </c>
      <c r="K148" s="57">
        <v>-4.1999799999999999E-3</v>
      </c>
    </row>
    <row r="149" spans="1:11" x14ac:dyDescent="0.25">
      <c r="A149" s="55">
        <v>13</v>
      </c>
      <c r="B149" s="57" t="s">
        <v>135</v>
      </c>
      <c r="C149" s="58">
        <v>150.17699999999999</v>
      </c>
      <c r="D149" s="57">
        <v>3.1661700000000002</v>
      </c>
      <c r="E149" s="57">
        <v>5.3471300000000003E-3</v>
      </c>
      <c r="F149" s="58">
        <v>8.1701299999999994E-3</v>
      </c>
      <c r="G149" s="58">
        <f>C149*$B$9+$B$10</f>
        <v>2.225971942358765E-3</v>
      </c>
      <c r="H149" s="57">
        <f>G149-F149</f>
        <v>-5.9441580576412344E-3</v>
      </c>
      <c r="J149" s="61">
        <v>190.26499999999999</v>
      </c>
      <c r="K149" s="57">
        <v>1.5439899999999999E-2</v>
      </c>
    </row>
    <row r="150" spans="1:11" x14ac:dyDescent="0.25">
      <c r="A150" s="55">
        <v>13</v>
      </c>
      <c r="B150" s="57" t="s">
        <v>135</v>
      </c>
      <c r="C150" s="58">
        <v>125.408</v>
      </c>
      <c r="D150" s="57">
        <v>4.3377600000000003</v>
      </c>
      <c r="E150" s="57">
        <v>5.7154900000000002E-3</v>
      </c>
      <c r="F150" s="58">
        <v>2.1759500000000001E-2</v>
      </c>
      <c r="G150" s="58">
        <f>C150*$B$9+$B$10</f>
        <v>2.3465357500069965E-3</v>
      </c>
      <c r="H150" s="57">
        <f>G150-F150</f>
        <v>-1.9412964249993003E-2</v>
      </c>
      <c r="J150" s="61">
        <v>174.946</v>
      </c>
      <c r="K150" s="57">
        <v>1.5559199999999999E-3</v>
      </c>
    </row>
    <row r="151" spans="1:11" x14ac:dyDescent="0.25">
      <c r="A151" s="55">
        <v>13</v>
      </c>
      <c r="B151" s="57" t="s">
        <v>135</v>
      </c>
      <c r="C151" s="58">
        <v>99.985299999999995</v>
      </c>
      <c r="D151" s="57">
        <v>5.0701200000000002</v>
      </c>
      <c r="E151" s="57">
        <v>1.59288E-2</v>
      </c>
      <c r="F151" s="58">
        <v>-3.4875400000000001E-2</v>
      </c>
      <c r="G151" s="58">
        <f>C151*$B$9+$B$10</f>
        <v>2.4702814608834425E-3</v>
      </c>
      <c r="H151" s="57">
        <f>G151-F151</f>
        <v>3.7345681460883441E-2</v>
      </c>
      <c r="J151" s="61">
        <v>150.613</v>
      </c>
      <c r="K151" s="57">
        <v>1.2431599999999999E-2</v>
      </c>
    </row>
    <row r="152" spans="1:11" x14ac:dyDescent="0.25">
      <c r="A152" s="55">
        <v>13</v>
      </c>
      <c r="B152" s="57" t="s">
        <v>135</v>
      </c>
      <c r="C152" s="58">
        <v>75.913399999999996</v>
      </c>
      <c r="D152" s="57">
        <v>6.1364299999999998</v>
      </c>
      <c r="E152" s="57">
        <v>5.8839499999999998E-3</v>
      </c>
      <c r="F152" s="58">
        <v>-2.35724E-2</v>
      </c>
      <c r="G152" s="58">
        <f>C152*$B$9+$B$10</f>
        <v>2.5874521145766659E-3</v>
      </c>
      <c r="H152" s="57">
        <f>G152-F152</f>
        <v>2.6159852114576665E-2</v>
      </c>
      <c r="J152" s="61">
        <v>124.777</v>
      </c>
      <c r="K152" s="57">
        <v>-3.2942100000000002E-2</v>
      </c>
    </row>
    <row r="153" spans="1:11" x14ac:dyDescent="0.25">
      <c r="A153" s="55">
        <v>13</v>
      </c>
      <c r="B153" s="57" t="s">
        <v>135</v>
      </c>
      <c r="C153" s="58">
        <v>50.226300000000002</v>
      </c>
      <c r="D153" s="57">
        <v>6.7724900000000003</v>
      </c>
      <c r="E153" s="57">
        <v>2.5413999999999999E-2</v>
      </c>
      <c r="F153" s="58">
        <v>-6.8505800000000006E-2</v>
      </c>
      <c r="G153" s="58">
        <f>C153*$B$9+$B$10</f>
        <v>2.7124847999269379E-3</v>
      </c>
      <c r="H153" s="57">
        <f>G153-F153</f>
        <v>7.1218284799926937E-2</v>
      </c>
      <c r="J153" s="61">
        <v>100.37</v>
      </c>
      <c r="K153" s="57">
        <v>1.44107E-2</v>
      </c>
    </row>
    <row r="154" spans="1:11" x14ac:dyDescent="0.25">
      <c r="A154" s="55">
        <v>13</v>
      </c>
      <c r="B154" s="57" t="s">
        <v>135</v>
      </c>
      <c r="C154" s="58">
        <v>30.282299999999999</v>
      </c>
      <c r="D154" s="57">
        <v>6.2365599999999999</v>
      </c>
      <c r="E154" s="57">
        <v>2.64017E-2</v>
      </c>
      <c r="F154" s="58">
        <v>4.6564099999999997E-2</v>
      </c>
      <c r="G154" s="58">
        <f>C154*$B$9+$B$10</f>
        <v>2.8095627836863275E-3</v>
      </c>
      <c r="H154" s="57">
        <f>G154-F154</f>
        <v>-4.3754537216313671E-2</v>
      </c>
      <c r="J154" s="61">
        <v>74.887799999999999</v>
      </c>
      <c r="K154" s="57">
        <v>-2.9663800000000001E-2</v>
      </c>
    </row>
    <row r="155" spans="1:11" x14ac:dyDescent="0.25">
      <c r="A155" s="55">
        <v>13</v>
      </c>
      <c r="B155" s="57" t="s">
        <v>135</v>
      </c>
      <c r="C155" s="58">
        <v>19.8995</v>
      </c>
      <c r="D155" s="57">
        <v>5.7425899999999999</v>
      </c>
      <c r="E155" s="57">
        <v>3.5811099999999998E-2</v>
      </c>
      <c r="F155" s="58">
        <v>2.1588799999999998E-2</v>
      </c>
      <c r="G155" s="58">
        <f>C155*$B$9+$B$10</f>
        <v>2.8601013561781541E-3</v>
      </c>
      <c r="H155" s="57">
        <f>G155-F155</f>
        <v>-1.8728698643821845E-2</v>
      </c>
      <c r="J155" s="61">
        <v>20.729299999999999</v>
      </c>
      <c r="K155" s="57">
        <v>-3.0374500000000001E-3</v>
      </c>
    </row>
    <row r="156" spans="1:11" x14ac:dyDescent="0.25">
      <c r="A156" s="55">
        <v>13</v>
      </c>
      <c r="B156" s="57" t="s">
        <v>135</v>
      </c>
      <c r="C156" s="58">
        <v>10.4214</v>
      </c>
      <c r="D156" s="57">
        <v>5.65524</v>
      </c>
      <c r="E156" s="57">
        <v>5.7140300000000002E-3</v>
      </c>
      <c r="F156" s="58">
        <v>-1.0759400000000001E-2</v>
      </c>
      <c r="G156" s="58">
        <f>C156*$B$9+$B$10</f>
        <v>2.9062362758467196E-3</v>
      </c>
      <c r="H156" s="57">
        <f>G156-F156</f>
        <v>1.3665636275846721E-2</v>
      </c>
      <c r="J156" s="61">
        <v>10.0824</v>
      </c>
      <c r="K156" s="57">
        <v>5.6839E-4</v>
      </c>
    </row>
    <row r="157" spans="1:11" ht="15.75" thickBot="1" x14ac:dyDescent="0.3">
      <c r="A157" s="55">
        <v>13</v>
      </c>
      <c r="B157" s="57" t="s">
        <v>135</v>
      </c>
      <c r="C157" s="58">
        <v>4.9885299999999999</v>
      </c>
      <c r="D157" s="57">
        <v>5.6608000000000001</v>
      </c>
      <c r="E157" s="57">
        <v>7.5514800000000002E-3</v>
      </c>
      <c r="F157" s="58">
        <v>-4.1999799999999999E-3</v>
      </c>
      <c r="G157" s="58">
        <f>C157*$B$9+$B$10</f>
        <v>2.932680924143294E-3</v>
      </c>
      <c r="H157" s="57">
        <f>G157-F157</f>
        <v>7.1326609241432939E-3</v>
      </c>
      <c r="J157" s="61">
        <v>5.1923199999999996</v>
      </c>
      <c r="K157" s="57">
        <v>-1.7261500000000001E-3</v>
      </c>
    </row>
    <row r="158" spans="1:11" ht="15.75" thickTop="1" x14ac:dyDescent="0.25">
      <c r="A158" s="56">
        <v>14</v>
      </c>
      <c r="B158" s="57" t="s">
        <v>135</v>
      </c>
      <c r="C158" s="59">
        <v>190.26499999999999</v>
      </c>
      <c r="D158" s="60">
        <v>1.7874399999999999</v>
      </c>
      <c r="E158" s="60">
        <v>6.5158100000000004E-3</v>
      </c>
      <c r="F158" s="59">
        <v>1.5439899999999999E-2</v>
      </c>
      <c r="G158" s="59">
        <f>C158*$B$9+$B$10</f>
        <v>2.0308424691865621E-3</v>
      </c>
      <c r="H158" s="60">
        <f>G158-F158</f>
        <v>-1.3409057530813437E-2</v>
      </c>
      <c r="J158" s="61">
        <v>81.690299999999993</v>
      </c>
      <c r="K158" s="57">
        <v>-7.3016600000000001E-2</v>
      </c>
    </row>
    <row r="159" spans="1:11" x14ac:dyDescent="0.25">
      <c r="A159" s="55">
        <v>14</v>
      </c>
      <c r="B159" s="57" t="s">
        <v>135</v>
      </c>
      <c r="C159" s="58">
        <v>174.946</v>
      </c>
      <c r="D159" s="57">
        <v>2.0205600000000001</v>
      </c>
      <c r="E159" s="57">
        <v>5.1289700000000001E-3</v>
      </c>
      <c r="F159" s="58">
        <v>1.5559199999999999E-3</v>
      </c>
      <c r="G159" s="58">
        <f>C159*$B$9+$B$10</f>
        <v>2.105408134710534E-3</v>
      </c>
      <c r="H159" s="57">
        <f>G159-F159</f>
        <v>5.4948813471053406E-4</v>
      </c>
      <c r="J159" s="61">
        <v>75.282600000000002</v>
      </c>
      <c r="K159" s="57">
        <v>-2.8493600000000001E-2</v>
      </c>
    </row>
    <row r="160" spans="1:11" x14ac:dyDescent="0.25">
      <c r="A160" s="55">
        <v>14</v>
      </c>
      <c r="B160" s="57" t="s">
        <v>135</v>
      </c>
      <c r="C160" s="58">
        <v>150.613</v>
      </c>
      <c r="D160" s="57">
        <v>2.1964299999999999</v>
      </c>
      <c r="E160" s="57">
        <v>5.1125399999999996E-3</v>
      </c>
      <c r="F160" s="58">
        <v>1.2431599999999999E-2</v>
      </c>
      <c r="G160" s="58">
        <f>C160*$B$9+$B$10</f>
        <v>2.2238497000343022E-3</v>
      </c>
      <c r="H160" s="57">
        <f>G160-F160</f>
        <v>-1.0207750299965696E-2</v>
      </c>
      <c r="J160" s="61">
        <v>50.963000000000001</v>
      </c>
      <c r="K160" s="57">
        <v>-2.5423000000000001E-2</v>
      </c>
    </row>
    <row r="161" spans="1:11" x14ac:dyDescent="0.25">
      <c r="A161" s="55">
        <v>14</v>
      </c>
      <c r="B161" s="57" t="s">
        <v>135</v>
      </c>
      <c r="C161" s="58">
        <v>124.777</v>
      </c>
      <c r="D161" s="57">
        <v>2.8740600000000001</v>
      </c>
      <c r="E161" s="57">
        <v>7.0377599999999997E-3</v>
      </c>
      <c r="F161" s="58">
        <v>-3.2942100000000002E-2</v>
      </c>
      <c r="G161" s="58">
        <f>C161*$B$9+$B$10</f>
        <v>2.3496071603435476E-3</v>
      </c>
      <c r="H161" s="57">
        <f>G161-F161</f>
        <v>3.5291707160343549E-2</v>
      </c>
      <c r="J161" s="61">
        <v>30.9573</v>
      </c>
      <c r="K161" s="57">
        <v>-1.84438E-2</v>
      </c>
    </row>
    <row r="162" spans="1:11" x14ac:dyDescent="0.25">
      <c r="A162" s="55">
        <v>14</v>
      </c>
      <c r="B162" s="57" t="s">
        <v>135</v>
      </c>
      <c r="C162" s="58">
        <v>100.37</v>
      </c>
      <c r="D162" s="57">
        <v>3.1164100000000001</v>
      </c>
      <c r="E162" s="57">
        <v>5.2362199999999998E-3</v>
      </c>
      <c r="F162" s="58">
        <v>1.44107E-2</v>
      </c>
      <c r="G162" s="58">
        <f>C162*$B$9+$B$10</f>
        <v>2.4684089227590823E-3</v>
      </c>
      <c r="H162" s="57">
        <f>G162-F162</f>
        <v>-1.1942291077240917E-2</v>
      </c>
      <c r="J162" s="61">
        <v>20.2654</v>
      </c>
      <c r="K162" s="57">
        <v>-6.4497899999999997E-2</v>
      </c>
    </row>
    <row r="163" spans="1:11" x14ac:dyDescent="0.25">
      <c r="A163" s="55">
        <v>14</v>
      </c>
      <c r="B163" s="57" t="s">
        <v>135</v>
      </c>
      <c r="C163" s="58">
        <v>74.887799999999999</v>
      </c>
      <c r="D163" s="57">
        <v>3.8423400000000001</v>
      </c>
      <c r="E163" s="57">
        <v>7.7219599999999999E-2</v>
      </c>
      <c r="F163" s="58">
        <v>-2.9663800000000001E-2</v>
      </c>
      <c r="G163" s="58">
        <f>C163*$B$9+$B$10</f>
        <v>2.5924442515674216E-3</v>
      </c>
      <c r="H163" s="57">
        <f>G163-F163</f>
        <v>3.2256244251567423E-2</v>
      </c>
      <c r="J163" s="61">
        <v>5.0423799999999996</v>
      </c>
      <c r="K163" s="57">
        <v>9.4294500000000007E-3</v>
      </c>
    </row>
    <row r="164" spans="1:11" x14ac:dyDescent="0.25">
      <c r="A164" s="55">
        <v>14</v>
      </c>
      <c r="B164" s="57" t="s">
        <v>138</v>
      </c>
      <c r="C164" s="58">
        <v>49.6815</v>
      </c>
      <c r="D164" s="57">
        <v>5.5868399999999996</v>
      </c>
      <c r="E164" s="57">
        <v>1.15846E-2</v>
      </c>
      <c r="F164" s="58">
        <v>-0.15016199999999999</v>
      </c>
      <c r="G164" s="58">
        <f>C164*$B$9+$B$10</f>
        <v>2.7151366293268631E-3</v>
      </c>
      <c r="H164" s="57">
        <f>G164-F164</f>
        <v>0.15287713662932687</v>
      </c>
      <c r="J164" s="61">
        <v>155.947</v>
      </c>
      <c r="K164" s="57">
        <v>-2.1008300000000001E-2</v>
      </c>
    </row>
    <row r="165" spans="1:11" x14ac:dyDescent="0.25">
      <c r="A165" s="55">
        <v>14</v>
      </c>
      <c r="B165" s="57" t="s">
        <v>138</v>
      </c>
      <c r="C165" s="58">
        <v>30.242999999999999</v>
      </c>
      <c r="D165" s="57">
        <v>6.4623999999999997</v>
      </c>
      <c r="E165" s="57">
        <v>8.02749E-3</v>
      </c>
      <c r="F165" s="58">
        <v>0.117399</v>
      </c>
      <c r="G165" s="58">
        <f>C165*$B$9+$B$10</f>
        <v>2.809754077547225E-3</v>
      </c>
      <c r="H165" s="57">
        <f>G165-F165</f>
        <v>-0.11458924592245277</v>
      </c>
      <c r="J165" s="61">
        <v>150.18799999999999</v>
      </c>
      <c r="K165" s="57">
        <v>6.6389999999999999E-3</v>
      </c>
    </row>
    <row r="166" spans="1:11" x14ac:dyDescent="0.25">
      <c r="A166" s="55">
        <v>14</v>
      </c>
      <c r="B166" s="57" t="s">
        <v>135</v>
      </c>
      <c r="C166" s="58">
        <v>20.729299999999999</v>
      </c>
      <c r="D166" s="57">
        <v>5.8919600000000001</v>
      </c>
      <c r="E166" s="57">
        <v>6.8752800000000001E-3</v>
      </c>
      <c r="F166" s="58">
        <v>-3.0374500000000001E-3</v>
      </c>
      <c r="G166" s="58">
        <f>C166*$B$9+$B$10</f>
        <v>2.8560622812221002E-3</v>
      </c>
      <c r="H166" s="57">
        <f>G166-F166</f>
        <v>5.8935122812221004E-3</v>
      </c>
      <c r="J166" s="61">
        <v>125.059</v>
      </c>
      <c r="K166" s="57">
        <v>-1.08373E-3</v>
      </c>
    </row>
    <row r="167" spans="1:11" x14ac:dyDescent="0.25">
      <c r="A167" s="55">
        <v>14</v>
      </c>
      <c r="B167" s="57" t="s">
        <v>135</v>
      </c>
      <c r="C167" s="58">
        <v>10.0824</v>
      </c>
      <c r="D167" s="57">
        <v>5.8935700000000004</v>
      </c>
      <c r="E167" s="57">
        <v>7.39231E-3</v>
      </c>
      <c r="F167" s="58">
        <v>5.6839E-4</v>
      </c>
      <c r="G167" s="58">
        <f>C167*$B$9+$B$10</f>
        <v>2.9078863679292723E-3</v>
      </c>
      <c r="H167" s="57">
        <f>G167-F167</f>
        <v>2.3394963679292721E-3</v>
      </c>
      <c r="J167" s="61">
        <v>99.917699999999996</v>
      </c>
      <c r="K167" s="57">
        <v>-7.578E-2</v>
      </c>
    </row>
    <row r="168" spans="1:11" ht="15.75" thickBot="1" x14ac:dyDescent="0.3">
      <c r="A168" s="55">
        <v>14</v>
      </c>
      <c r="B168" s="57" t="s">
        <v>135</v>
      </c>
      <c r="C168" s="58">
        <v>5.1923199999999996</v>
      </c>
      <c r="D168" s="57">
        <v>5.8982700000000001</v>
      </c>
      <c r="E168" s="57">
        <v>7.86391E-3</v>
      </c>
      <c r="F168" s="58">
        <v>-1.7261500000000001E-3</v>
      </c>
      <c r="G168" s="58">
        <f>C168*$B$9+$B$10</f>
        <v>2.9316889705577379E-3</v>
      </c>
      <c r="H168" s="57">
        <f>G168-F168</f>
        <v>4.6578389705577376E-3</v>
      </c>
      <c r="J168" s="61">
        <v>75.911600000000007</v>
      </c>
      <c r="K168" s="57">
        <v>-3.0291099999999998E-3</v>
      </c>
    </row>
    <row r="169" spans="1:11" ht="15.75" thickTop="1" x14ac:dyDescent="0.25">
      <c r="A169" s="56">
        <v>15</v>
      </c>
      <c r="B169" s="57" t="s">
        <v>135</v>
      </c>
      <c r="C169" s="59">
        <v>81.690299999999993</v>
      </c>
      <c r="D169" s="60">
        <v>1.7339800000000001</v>
      </c>
      <c r="E169" s="60">
        <v>1.4092E-2</v>
      </c>
      <c r="F169" s="59">
        <v>-7.3016600000000001E-2</v>
      </c>
      <c r="G169" s="59">
        <f>C169*$B$9+$B$10</f>
        <v>2.5593328905303553E-3</v>
      </c>
      <c r="H169" s="60">
        <f>G169-F169</f>
        <v>7.5575932890530356E-2</v>
      </c>
      <c r="J169" s="61">
        <v>49.938000000000002</v>
      </c>
      <c r="K169" s="57">
        <v>2.1369499999999999E-3</v>
      </c>
    </row>
    <row r="170" spans="1:11" x14ac:dyDescent="0.25">
      <c r="A170" s="55">
        <v>15</v>
      </c>
      <c r="B170" s="57" t="s">
        <v>135</v>
      </c>
      <c r="C170" s="58">
        <v>75.282600000000002</v>
      </c>
      <c r="D170" s="57">
        <v>2.33751</v>
      </c>
      <c r="E170" s="57">
        <v>6.4891699999999998E-3</v>
      </c>
      <c r="F170" s="58">
        <v>-2.8493600000000001E-2</v>
      </c>
      <c r="G170" s="58">
        <f>C170*$B$9+$B$10</f>
        <v>2.5905225514075638E-3</v>
      </c>
      <c r="H170" s="57">
        <f>G170-F170</f>
        <v>3.1084122551407564E-2</v>
      </c>
      <c r="J170" s="61">
        <v>29.976700000000001</v>
      </c>
      <c r="K170" s="57">
        <v>-1.5946100000000001E-2</v>
      </c>
    </row>
    <row r="171" spans="1:11" x14ac:dyDescent="0.25">
      <c r="A171" s="55">
        <v>15</v>
      </c>
      <c r="B171" s="57" t="s">
        <v>135</v>
      </c>
      <c r="C171" s="58">
        <v>50.963000000000001</v>
      </c>
      <c r="D171" s="57">
        <v>2.96258</v>
      </c>
      <c r="E171" s="57">
        <v>6.3129600000000003E-3</v>
      </c>
      <c r="F171" s="58">
        <v>-2.5423000000000001E-2</v>
      </c>
      <c r="G171" s="58">
        <f>C171*$B$9+$B$10</f>
        <v>2.7088988918525523E-3</v>
      </c>
      <c r="H171" s="57">
        <f>G171-F171</f>
        <v>2.8131898891852553E-2</v>
      </c>
      <c r="J171" s="61">
        <v>10.2315</v>
      </c>
      <c r="K171" s="57">
        <v>4.4186599999999999E-2</v>
      </c>
    </row>
    <row r="172" spans="1:11" x14ac:dyDescent="0.25">
      <c r="A172" s="55">
        <v>15</v>
      </c>
      <c r="B172" s="57" t="s">
        <v>135</v>
      </c>
      <c r="C172" s="58">
        <v>30.9573</v>
      </c>
      <c r="D172" s="57">
        <v>3.42056</v>
      </c>
      <c r="E172" s="57">
        <v>7.6046899999999999E-3</v>
      </c>
      <c r="F172" s="58">
        <v>-1.84438E-2</v>
      </c>
      <c r="G172" s="58">
        <f>C172*$B$9+$B$10</f>
        <v>2.8062772021060231E-3</v>
      </c>
      <c r="H172" s="57">
        <f>G172-F172</f>
        <v>2.1250077202106022E-2</v>
      </c>
      <c r="J172" s="61">
        <v>5.2750700000000004</v>
      </c>
      <c r="K172" s="57">
        <v>-6.0472499999999997E-3</v>
      </c>
    </row>
    <row r="173" spans="1:11" x14ac:dyDescent="0.25">
      <c r="A173" s="55">
        <v>15</v>
      </c>
      <c r="B173" s="57" t="s">
        <v>135</v>
      </c>
      <c r="C173" s="58">
        <v>20.2654</v>
      </c>
      <c r="D173" s="57">
        <v>4.0824999999999996</v>
      </c>
      <c r="E173" s="57">
        <v>9.8425600000000002E-3</v>
      </c>
      <c r="F173" s="58">
        <v>-6.4497899999999997E-2</v>
      </c>
      <c r="G173" s="58">
        <f>C173*$B$9+$B$10</f>
        <v>2.858320327585216E-3</v>
      </c>
      <c r="H173" s="57">
        <f>G173-F173</f>
        <v>6.7356220327585217E-2</v>
      </c>
      <c r="J173" s="61">
        <v>100.35299999999999</v>
      </c>
      <c r="K173" s="57">
        <v>3.53944E-3</v>
      </c>
    </row>
    <row r="174" spans="1:11" x14ac:dyDescent="0.25">
      <c r="A174" s="55">
        <v>15</v>
      </c>
      <c r="B174" s="57" t="s">
        <v>138</v>
      </c>
      <c r="C174" s="58">
        <v>11.3163</v>
      </c>
      <c r="D174" s="57">
        <v>4.8614199999999999</v>
      </c>
      <c r="E174" s="57">
        <v>0.21898200000000001</v>
      </c>
      <c r="F174" s="58">
        <v>-0.21058199999999999</v>
      </c>
      <c r="G174" s="58">
        <f>C174*$B$9+$B$10</f>
        <v>2.9018803248004764E-3</v>
      </c>
      <c r="H174" s="57">
        <f>G174-F174</f>
        <v>0.21348388032480048</v>
      </c>
      <c r="J174" s="61">
        <v>75.602999999999994</v>
      </c>
      <c r="K174" s="57">
        <v>-5.0871400000000004E-3</v>
      </c>
    </row>
    <row r="175" spans="1:11" ht="15.75" thickBot="1" x14ac:dyDescent="0.3">
      <c r="A175" s="55">
        <v>15</v>
      </c>
      <c r="B175" s="57" t="s">
        <v>135</v>
      </c>
      <c r="C175" s="58">
        <v>5.0423799999999996</v>
      </c>
      <c r="D175" s="57">
        <v>5.3084300000000004</v>
      </c>
      <c r="E175" s="57">
        <v>5.6133199999999998E-3</v>
      </c>
      <c r="F175" s="58">
        <v>9.4294500000000007E-3</v>
      </c>
      <c r="G175" s="58">
        <f>C175*$B$9+$B$10</f>
        <v>2.9324188077461096E-3</v>
      </c>
      <c r="H175" s="57">
        <f>G175-F175</f>
        <v>-6.4970311922538911E-3</v>
      </c>
      <c r="J175" s="61">
        <v>50.743899999999996</v>
      </c>
      <c r="K175" s="57">
        <v>-2.4440299999999998E-3</v>
      </c>
    </row>
    <row r="176" spans="1:11" ht="15.75" thickTop="1" x14ac:dyDescent="0.25">
      <c r="A176" s="56">
        <v>16</v>
      </c>
      <c r="B176" s="57" t="s">
        <v>135</v>
      </c>
      <c r="C176" s="59">
        <v>155.947</v>
      </c>
      <c r="D176" s="60">
        <v>1.6189899999999999</v>
      </c>
      <c r="E176" s="60">
        <v>4.6359000000000001E-3</v>
      </c>
      <c r="F176" s="59">
        <v>-2.1008300000000001E-2</v>
      </c>
      <c r="G176" s="59">
        <f>C176*$B$9+$B$10</f>
        <v>2.1978863042574977E-3</v>
      </c>
      <c r="H176" s="60">
        <f>G176-F176</f>
        <v>2.3206186304257498E-2</v>
      </c>
      <c r="J176" s="61">
        <v>30.5091</v>
      </c>
      <c r="K176" s="57">
        <v>1.7942E-2</v>
      </c>
    </row>
    <row r="177" spans="1:11" x14ac:dyDescent="0.25">
      <c r="A177" s="55">
        <v>16</v>
      </c>
      <c r="B177" s="57" t="s">
        <v>135</v>
      </c>
      <c r="C177" s="58">
        <v>150.18799999999999</v>
      </c>
      <c r="D177" s="57">
        <v>1.66964</v>
      </c>
      <c r="E177" s="57">
        <v>5.1758999999999998E-3</v>
      </c>
      <c r="F177" s="58">
        <v>6.6389999999999999E-3</v>
      </c>
      <c r="G177" s="58">
        <f>C177*$B$9+$B$10</f>
        <v>2.225918399547827E-3</v>
      </c>
      <c r="H177" s="57">
        <f>G177-F177</f>
        <v>-4.4130816004521733E-3</v>
      </c>
      <c r="J177" s="61">
        <v>21.102599999999999</v>
      </c>
      <c r="K177" s="57">
        <v>-4.0153500000000002E-2</v>
      </c>
    </row>
    <row r="178" spans="1:11" x14ac:dyDescent="0.25">
      <c r="A178" s="55">
        <v>16</v>
      </c>
      <c r="B178" s="57" t="s">
        <v>135</v>
      </c>
      <c r="C178" s="58">
        <v>125.059</v>
      </c>
      <c r="D178" s="57">
        <v>1.6429199999999999</v>
      </c>
      <c r="E178" s="57">
        <v>3.9812199999999997E-3</v>
      </c>
      <c r="F178" s="58">
        <v>-1.08373E-3</v>
      </c>
      <c r="G178" s="58">
        <f>C178*$B$9+$B$10</f>
        <v>2.3482345173722204E-3</v>
      </c>
      <c r="H178" s="57">
        <f>G178-F178</f>
        <v>3.4319645173722206E-3</v>
      </c>
      <c r="J178" s="61">
        <v>10.504899999999999</v>
      </c>
      <c r="K178" s="57">
        <v>-8.1008399999999994E-2</v>
      </c>
    </row>
    <row r="179" spans="1:11" x14ac:dyDescent="0.25">
      <c r="A179" s="55">
        <v>16</v>
      </c>
      <c r="B179" s="57" t="s">
        <v>135</v>
      </c>
      <c r="C179" s="58">
        <v>99.917699999999996</v>
      </c>
      <c r="D179" s="57">
        <v>1.8652200000000001</v>
      </c>
      <c r="E179" s="57">
        <v>3.8217300000000002E-3</v>
      </c>
      <c r="F179" s="58">
        <v>-7.578E-2</v>
      </c>
      <c r="G179" s="58">
        <f>C179*$B$9+$B$10</f>
        <v>2.4706105057942995E-3</v>
      </c>
      <c r="H179" s="57">
        <f>G179-F179</f>
        <v>7.8250610505794294E-2</v>
      </c>
      <c r="J179" s="61">
        <v>5.343</v>
      </c>
      <c r="K179" s="57">
        <v>-8.3174700000000004E-3</v>
      </c>
    </row>
    <row r="180" spans="1:11" x14ac:dyDescent="0.25">
      <c r="A180" s="55">
        <v>16</v>
      </c>
      <c r="B180" s="57" t="s">
        <v>135</v>
      </c>
      <c r="C180" s="58">
        <v>75.911600000000007</v>
      </c>
      <c r="D180" s="57">
        <v>2.57897</v>
      </c>
      <c r="E180" s="57">
        <v>5.5643300000000001E-3</v>
      </c>
      <c r="F180" s="58">
        <v>-3.0291099999999998E-3</v>
      </c>
      <c r="G180" s="58">
        <f>C180*$B$9+$B$10</f>
        <v>2.5874608761275466E-3</v>
      </c>
      <c r="H180" s="57">
        <f>G180-F180</f>
        <v>5.6165708761275468E-3</v>
      </c>
      <c r="J180" s="61">
        <v>87.436700000000002</v>
      </c>
      <c r="K180" s="57">
        <v>1.9477100000000001E-2</v>
      </c>
    </row>
    <row r="181" spans="1:11" x14ac:dyDescent="0.25">
      <c r="A181" s="55">
        <v>16</v>
      </c>
      <c r="B181" s="57" t="s">
        <v>135</v>
      </c>
      <c r="C181" s="58">
        <v>49.938000000000002</v>
      </c>
      <c r="D181" s="57">
        <v>3.0441400000000001</v>
      </c>
      <c r="E181" s="57">
        <v>4.8081799999999996E-3</v>
      </c>
      <c r="F181" s="58">
        <v>2.1369499999999999E-3</v>
      </c>
      <c r="G181" s="58">
        <f>C181*$B$9+$B$10</f>
        <v>2.7138881083263477E-3</v>
      </c>
      <c r="H181" s="57">
        <f>G181-F181</f>
        <v>5.7693810832634782E-4</v>
      </c>
      <c r="J181" s="61">
        <v>75.161299999999997</v>
      </c>
      <c r="K181" s="57">
        <v>-1.29918E-2</v>
      </c>
    </row>
    <row r="182" spans="1:11" x14ac:dyDescent="0.25">
      <c r="A182" s="55">
        <v>16</v>
      </c>
      <c r="B182" s="57" t="s">
        <v>135</v>
      </c>
      <c r="C182" s="58">
        <v>29.976700000000001</v>
      </c>
      <c r="D182" s="57">
        <v>3.7430500000000002</v>
      </c>
      <c r="E182" s="57">
        <v>6.3140999999999996E-3</v>
      </c>
      <c r="F182" s="58">
        <v>-1.5946100000000001E-2</v>
      </c>
      <c r="G182" s="58">
        <f>C182*$B$9+$B$10</f>
        <v>2.8110503003247584E-3</v>
      </c>
      <c r="H182" s="57">
        <f>G182-F182</f>
        <v>1.8757150300324758E-2</v>
      </c>
      <c r="J182" s="61">
        <v>50.136400000000002</v>
      </c>
      <c r="K182" s="57">
        <v>-4.7011400000000004E-3</v>
      </c>
    </row>
    <row r="183" spans="1:11" x14ac:dyDescent="0.25">
      <c r="A183" s="55">
        <v>16</v>
      </c>
      <c r="B183" s="57" t="s">
        <v>138</v>
      </c>
      <c r="C183" s="58">
        <v>20.346</v>
      </c>
      <c r="D183" s="57">
        <v>4.8129499999999998</v>
      </c>
      <c r="E183" s="57">
        <v>1.76066E-2</v>
      </c>
      <c r="F183" s="58">
        <v>0.22794600000000001</v>
      </c>
      <c r="G183" s="58">
        <f>C183*$B$9+$B$10</f>
        <v>2.8579280048068863E-3</v>
      </c>
      <c r="H183" s="57">
        <f>G183-F183</f>
        <v>-0.22508807199519312</v>
      </c>
      <c r="J183" s="61">
        <v>29.986499999999999</v>
      </c>
      <c r="K183" s="57">
        <v>-6.3286300000000004E-2</v>
      </c>
    </row>
    <row r="184" spans="1:11" x14ac:dyDescent="0.25">
      <c r="A184" s="55">
        <v>16</v>
      </c>
      <c r="B184" s="57" t="s">
        <v>135</v>
      </c>
      <c r="C184" s="58">
        <v>10.2315</v>
      </c>
      <c r="D184" s="57">
        <v>5.7991900000000003</v>
      </c>
      <c r="E184" s="57">
        <v>3.2592099999999999E-2</v>
      </c>
      <c r="F184" s="58">
        <v>4.4186599999999999E-2</v>
      </c>
      <c r="G184" s="58">
        <f>C184*$B$9+$B$10</f>
        <v>2.9071606194646452E-3</v>
      </c>
      <c r="H184" s="57">
        <f>G184-F184</f>
        <v>-4.1279439380535354E-2</v>
      </c>
      <c r="J184" s="61">
        <v>20.066600000000001</v>
      </c>
      <c r="K184" s="57">
        <v>-2.57053E-2</v>
      </c>
    </row>
    <row r="185" spans="1:11" ht="15.75" thickBot="1" x14ac:dyDescent="0.3">
      <c r="A185" s="55">
        <v>16</v>
      </c>
      <c r="B185" s="57" t="s">
        <v>135</v>
      </c>
      <c r="C185" s="58">
        <v>5.2750700000000004</v>
      </c>
      <c r="D185" s="57">
        <v>5.8649500000000003</v>
      </c>
      <c r="E185" s="57">
        <v>7.0895699999999999E-3</v>
      </c>
      <c r="F185" s="58">
        <v>-6.0472499999999997E-3</v>
      </c>
      <c r="G185" s="58">
        <f>C185*$B$9+$B$10</f>
        <v>2.9312861825936342E-3</v>
      </c>
      <c r="H185" s="57">
        <f>G185-F185</f>
        <v>8.9785361825936334E-3</v>
      </c>
      <c r="J185" s="61">
        <v>10.266400000000001</v>
      </c>
      <c r="K185" s="57">
        <v>9.7626199999999996E-2</v>
      </c>
    </row>
    <row r="186" spans="1:11" ht="15.75" thickTop="1" x14ac:dyDescent="0.25">
      <c r="A186" s="56">
        <v>17</v>
      </c>
      <c r="B186" s="57" t="s">
        <v>135</v>
      </c>
      <c r="C186" s="59">
        <v>100.35299999999999</v>
      </c>
      <c r="D186" s="60">
        <v>1.65354</v>
      </c>
      <c r="E186" s="60">
        <v>3.5058699999999999E-3</v>
      </c>
      <c r="F186" s="59">
        <v>3.53944E-3</v>
      </c>
      <c r="G186" s="59">
        <f>C186*$B$9+$B$10</f>
        <v>2.4684916707396233E-3</v>
      </c>
      <c r="H186" s="60">
        <f>G186-F186</f>
        <v>-1.0709483292603767E-3</v>
      </c>
      <c r="J186" s="61">
        <v>4.9003500000000004</v>
      </c>
      <c r="K186" s="57">
        <v>-4.4155100000000001E-3</v>
      </c>
    </row>
    <row r="187" spans="1:11" x14ac:dyDescent="0.25">
      <c r="A187" s="55">
        <v>17</v>
      </c>
      <c r="B187" s="57" t="s">
        <v>135</v>
      </c>
      <c r="C187" s="58">
        <v>75.602999999999994</v>
      </c>
      <c r="D187" s="57">
        <v>1.90791</v>
      </c>
      <c r="E187" s="57">
        <v>7.1639099999999999E-3</v>
      </c>
      <c r="F187" s="58">
        <v>-5.0871400000000004E-3</v>
      </c>
      <c r="G187" s="58">
        <f>C187*$B$9+$B$10</f>
        <v>2.5889629953507794E-3</v>
      </c>
      <c r="H187" s="57">
        <f>G187-F187</f>
        <v>7.6761029953507798E-3</v>
      </c>
      <c r="J187" s="61">
        <v>19.976299999999998</v>
      </c>
      <c r="K187" s="57">
        <v>0.100838</v>
      </c>
    </row>
    <row r="188" spans="1:11" x14ac:dyDescent="0.25">
      <c r="A188" s="55">
        <v>17</v>
      </c>
      <c r="B188" s="57" t="s">
        <v>135</v>
      </c>
      <c r="C188" s="58">
        <v>50.743899999999996</v>
      </c>
      <c r="D188" s="57">
        <v>2.79556</v>
      </c>
      <c r="E188" s="57">
        <v>5.8621400000000001E-3</v>
      </c>
      <c r="F188" s="58">
        <v>-2.4440299999999998E-3</v>
      </c>
      <c r="G188" s="58">
        <f>C188*$B$9+$B$10</f>
        <v>2.7099653672958777E-3</v>
      </c>
      <c r="H188" s="57">
        <f>G188-F188</f>
        <v>5.1539953672958775E-3</v>
      </c>
      <c r="J188" s="61">
        <v>10.7364</v>
      </c>
      <c r="K188" s="57">
        <v>-1.12867E-3</v>
      </c>
    </row>
    <row r="189" spans="1:11" x14ac:dyDescent="0.25">
      <c r="A189" s="55">
        <v>17</v>
      </c>
      <c r="B189" s="57" t="s">
        <v>135</v>
      </c>
      <c r="C189" s="58">
        <v>30.5091</v>
      </c>
      <c r="D189" s="57">
        <v>3.2809400000000002</v>
      </c>
      <c r="E189" s="57">
        <v>6.2673700000000004E-3</v>
      </c>
      <c r="F189" s="58">
        <v>1.7942E-2</v>
      </c>
      <c r="G189" s="58">
        <f>C189*$B$9+$B$10</f>
        <v>2.8084588282753452E-3</v>
      </c>
      <c r="H189" s="57">
        <f>G189-F189</f>
        <v>-1.5133541171724654E-2</v>
      </c>
      <c r="J189" s="61">
        <v>5.3193099999999998</v>
      </c>
      <c r="K189" s="57">
        <v>1.8006299999999999E-2</v>
      </c>
    </row>
    <row r="190" spans="1:11" x14ac:dyDescent="0.25">
      <c r="A190" s="55">
        <v>17</v>
      </c>
      <c r="B190" s="57" t="s">
        <v>135</v>
      </c>
      <c r="C190" s="58">
        <v>21.102599999999999</v>
      </c>
      <c r="D190" s="57">
        <v>4.0978500000000002</v>
      </c>
      <c r="E190" s="57">
        <v>1.4378999999999999E-2</v>
      </c>
      <c r="F190" s="58">
        <v>-4.0153500000000002E-2</v>
      </c>
      <c r="G190" s="58">
        <f>C190*$B$9+$B$10</f>
        <v>2.854245232919985E-3</v>
      </c>
      <c r="H190" s="57">
        <f>G190-F190</f>
        <v>4.3007745232919989E-2</v>
      </c>
      <c r="J190" s="61">
        <v>35.249200000000002</v>
      </c>
      <c r="K190" s="57">
        <v>-2.6859000000000001E-2</v>
      </c>
    </row>
    <row r="191" spans="1:11" x14ac:dyDescent="0.25">
      <c r="A191" s="55">
        <v>17</v>
      </c>
      <c r="B191" s="57" t="s">
        <v>135</v>
      </c>
      <c r="C191" s="58">
        <v>10.504899999999999</v>
      </c>
      <c r="D191" s="57">
        <v>5.8199899999999998</v>
      </c>
      <c r="E191" s="57">
        <v>2.5819600000000002E-2</v>
      </c>
      <c r="F191" s="58">
        <v>-8.1008399999999994E-2</v>
      </c>
      <c r="G191" s="58">
        <f>C191*$B$9+$B$10</f>
        <v>2.9058298372364156E-3</v>
      </c>
      <c r="H191" s="57">
        <f>G191-F191</f>
        <v>8.3914229837236412E-2</v>
      </c>
      <c r="J191" s="61">
        <v>10.2501</v>
      </c>
      <c r="K191" s="57">
        <v>-2.4273900000000001E-2</v>
      </c>
    </row>
    <row r="192" spans="1:11" ht="15.75" thickBot="1" x14ac:dyDescent="0.3">
      <c r="A192" s="55">
        <v>17</v>
      </c>
      <c r="B192" s="57" t="s">
        <v>135</v>
      </c>
      <c r="C192" s="58">
        <v>5.343</v>
      </c>
      <c r="D192" s="57">
        <v>6.4226799999999997</v>
      </c>
      <c r="E192" s="57">
        <v>1.63172E-2</v>
      </c>
      <c r="F192" s="58">
        <v>-8.3174700000000004E-3</v>
      </c>
      <c r="G192" s="58">
        <f>C192*$B$9+$B$10</f>
        <v>2.930955531398449E-3</v>
      </c>
      <c r="H192" s="57">
        <f>G192-F192</f>
        <v>1.1248425531398449E-2</v>
      </c>
      <c r="J192" s="61">
        <v>4.6776999999999997</v>
      </c>
      <c r="K192" s="57">
        <v>-3.0637299999999999E-2</v>
      </c>
    </row>
    <row r="193" spans="1:11" ht="15.75" thickTop="1" x14ac:dyDescent="0.25">
      <c r="A193" s="56">
        <v>18</v>
      </c>
      <c r="B193" s="57" t="s">
        <v>135</v>
      </c>
      <c r="C193" s="59">
        <v>87.436700000000002</v>
      </c>
      <c r="D193" s="60">
        <v>1.7494799999999999</v>
      </c>
      <c r="E193" s="60">
        <v>5.1970000000000002E-3</v>
      </c>
      <c r="F193" s="59">
        <v>1.9477100000000001E-2</v>
      </c>
      <c r="G193" s="59">
        <f>C193*$B$9+$B$10</f>
        <v>2.5313621260961918E-3</v>
      </c>
      <c r="H193" s="60">
        <f>G193-F193</f>
        <v>-1.6945737873903809E-2</v>
      </c>
      <c r="J193" s="61">
        <v>54.6143</v>
      </c>
      <c r="K193" s="57">
        <v>-1.01244E-2</v>
      </c>
    </row>
    <row r="194" spans="1:11" x14ac:dyDescent="0.25">
      <c r="A194" s="55">
        <v>18</v>
      </c>
      <c r="B194" s="57" t="s">
        <v>135</v>
      </c>
      <c r="C194" s="58">
        <v>75.161299999999997</v>
      </c>
      <c r="D194" s="57">
        <v>1.6970099999999999</v>
      </c>
      <c r="E194" s="57">
        <v>4.7152100000000001E-3</v>
      </c>
      <c r="F194" s="58">
        <v>-1.29918E-2</v>
      </c>
      <c r="G194" s="58">
        <f>C194*$B$9+$B$10</f>
        <v>2.5911129825863652E-3</v>
      </c>
      <c r="H194" s="57">
        <f>G194-F194</f>
        <v>1.5582912982586364E-2</v>
      </c>
      <c r="J194" s="61">
        <v>9.9196100000000005</v>
      </c>
      <c r="K194" s="57">
        <v>-5.8054000000000001E-2</v>
      </c>
    </row>
    <row r="195" spans="1:11" x14ac:dyDescent="0.25">
      <c r="A195" s="55">
        <v>18</v>
      </c>
      <c r="B195" s="57" t="s">
        <v>135</v>
      </c>
      <c r="C195" s="58">
        <v>50.136400000000002</v>
      </c>
      <c r="D195" s="57">
        <v>2.5693000000000001</v>
      </c>
      <c r="E195" s="57">
        <v>3.77408E-3</v>
      </c>
      <c r="F195" s="58">
        <v>-4.7011400000000004E-3</v>
      </c>
      <c r="G195" s="58">
        <f>C195*$B$9+$B$10</f>
        <v>2.7129223907181514E-3</v>
      </c>
      <c r="H195" s="57">
        <f>G195-F195</f>
        <v>7.4140623907181513E-3</v>
      </c>
      <c r="J195" s="61">
        <v>4.7057900000000004</v>
      </c>
      <c r="K195" s="57">
        <v>-5.5132399999999998E-2</v>
      </c>
    </row>
    <row r="196" spans="1:11" x14ac:dyDescent="0.25">
      <c r="A196" s="55">
        <v>18</v>
      </c>
      <c r="B196" s="57" t="s">
        <v>135</v>
      </c>
      <c r="C196" s="58">
        <v>29.986499999999999</v>
      </c>
      <c r="D196" s="57">
        <v>3.8037100000000001</v>
      </c>
      <c r="E196" s="57">
        <v>7.4266599999999999E-3</v>
      </c>
      <c r="F196" s="58">
        <v>-6.3286300000000004E-2</v>
      </c>
      <c r="G196" s="58">
        <f>C196*$B$9+$B$10</f>
        <v>2.8110025985477408E-3</v>
      </c>
      <c r="H196" s="57">
        <f>G196-F196</f>
        <v>6.609730259854775E-2</v>
      </c>
      <c r="J196" s="61">
        <v>129.499</v>
      </c>
      <c r="K196" s="57">
        <v>-3.4481300000000002E-3</v>
      </c>
    </row>
    <row r="197" spans="1:11" x14ac:dyDescent="0.25">
      <c r="A197" s="55">
        <v>18</v>
      </c>
      <c r="B197" s="57" t="s">
        <v>135</v>
      </c>
      <c r="C197" s="58">
        <v>20.066600000000001</v>
      </c>
      <c r="D197" s="57">
        <v>4.36829</v>
      </c>
      <c r="E197" s="57">
        <v>8.4478699999999997E-3</v>
      </c>
      <c r="F197" s="58">
        <v>-2.57053E-2</v>
      </c>
      <c r="G197" s="58">
        <f>C197*$B$9+$B$10</f>
        <v>2.8592879922047188E-3</v>
      </c>
      <c r="H197" s="57">
        <f>G197-F197</f>
        <v>2.856458799220472E-2</v>
      </c>
      <c r="J197" s="61">
        <v>49.987499999999997</v>
      </c>
      <c r="K197" s="57">
        <v>-5.1253100000000003E-2</v>
      </c>
    </row>
    <row r="198" spans="1:11" x14ac:dyDescent="0.25">
      <c r="A198" s="55">
        <v>18</v>
      </c>
      <c r="B198" s="57" t="s">
        <v>135</v>
      </c>
      <c r="C198" s="58">
        <v>10.266400000000001</v>
      </c>
      <c r="D198" s="57">
        <v>5.7266300000000001</v>
      </c>
      <c r="E198" s="57">
        <v>0.153754</v>
      </c>
      <c r="F198" s="58">
        <v>9.7626199999999996E-2</v>
      </c>
      <c r="G198" s="58">
        <f>C198*$B$9+$B$10</f>
        <v>2.9069907427281228E-3</v>
      </c>
      <c r="H198" s="57">
        <f>G198-F198</f>
        <v>-9.4719209257271869E-2</v>
      </c>
      <c r="J198" s="61">
        <v>20.514600000000002</v>
      </c>
      <c r="K198" s="57">
        <v>-2.5854599999999998E-2</v>
      </c>
    </row>
    <row r="199" spans="1:11" ht="15.75" thickBot="1" x14ac:dyDescent="0.3">
      <c r="A199" s="55">
        <v>18</v>
      </c>
      <c r="B199" s="57" t="s">
        <v>135</v>
      </c>
      <c r="C199" s="58">
        <v>4.9003500000000004</v>
      </c>
      <c r="D199" s="57">
        <v>6.1845800000000004</v>
      </c>
      <c r="E199" s="57">
        <v>1.5741600000000001E-2</v>
      </c>
      <c r="F199" s="58">
        <v>-4.4155100000000001E-3</v>
      </c>
      <c r="G199" s="58">
        <f>C199*$B$9+$B$10</f>
        <v>2.9331101427858882E-3</v>
      </c>
      <c r="H199" s="57">
        <f>G199-F199</f>
        <v>7.3486201427858883E-3</v>
      </c>
      <c r="J199" s="61">
        <v>9.7951999999999995</v>
      </c>
      <c r="K199" s="57">
        <v>-4.9400300000000002E-4</v>
      </c>
    </row>
    <row r="200" spans="1:11" ht="15.75" thickTop="1" x14ac:dyDescent="0.25">
      <c r="A200" s="56">
        <v>19</v>
      </c>
      <c r="B200" s="57" t="s">
        <v>138</v>
      </c>
      <c r="C200" s="59">
        <v>27.794499999999999</v>
      </c>
      <c r="D200" s="60">
        <v>4.1800699999999997</v>
      </c>
      <c r="E200" s="60">
        <v>2.04125E-2</v>
      </c>
      <c r="F200" s="59">
        <v>-0.29993300000000001</v>
      </c>
      <c r="G200" s="59">
        <f>C200*$B$9+$B$10</f>
        <v>2.8216722205092622E-3</v>
      </c>
      <c r="H200" s="60">
        <f>G200-F200</f>
        <v>0.30275467222050928</v>
      </c>
      <c r="J200" s="61">
        <v>4.9233200000000004</v>
      </c>
      <c r="K200" s="57">
        <v>1.27506E-3</v>
      </c>
    </row>
    <row r="201" spans="1:11" x14ac:dyDescent="0.25">
      <c r="A201" s="55">
        <v>19</v>
      </c>
      <c r="B201" s="57" t="s">
        <v>135</v>
      </c>
      <c r="C201" s="58">
        <v>19.976299999999998</v>
      </c>
      <c r="D201" s="57">
        <v>6.7548399999999997</v>
      </c>
      <c r="E201" s="57">
        <v>3.56034E-2</v>
      </c>
      <c r="F201" s="58">
        <v>0.100838</v>
      </c>
      <c r="G201" s="58">
        <f>C201*$B$9+$B$10</f>
        <v>2.8597275300072393E-3</v>
      </c>
      <c r="H201" s="57">
        <f>G201-F201</f>
        <v>-9.7978272469992758E-2</v>
      </c>
      <c r="J201" s="61">
        <v>765.16499999999996</v>
      </c>
      <c r="K201" s="57">
        <v>-3.6805000000000002E-3</v>
      </c>
    </row>
    <row r="202" spans="1:11" x14ac:dyDescent="0.25">
      <c r="A202" s="55">
        <v>19</v>
      </c>
      <c r="B202" s="57" t="s">
        <v>135</v>
      </c>
      <c r="C202" s="58">
        <v>10.7364</v>
      </c>
      <c r="D202" s="57">
        <v>7.2018700000000004</v>
      </c>
      <c r="E202" s="57">
        <v>1.41332E-2</v>
      </c>
      <c r="F202" s="58">
        <v>-1.12867E-3</v>
      </c>
      <c r="G202" s="58">
        <f>C202*$B$9+$B$10</f>
        <v>2.9047030044425776E-3</v>
      </c>
      <c r="H202" s="57">
        <f>G202-F202</f>
        <v>4.0333730044425781E-3</v>
      </c>
      <c r="J202" s="61">
        <v>750.49900000000002</v>
      </c>
      <c r="K202" s="57">
        <v>-8.0166200000000003E-3</v>
      </c>
    </row>
    <row r="203" spans="1:11" ht="15.75" thickBot="1" x14ac:dyDescent="0.3">
      <c r="A203" s="55">
        <v>19</v>
      </c>
      <c r="B203" s="57" t="s">
        <v>135</v>
      </c>
      <c r="C203" s="58">
        <v>5.3193099999999998</v>
      </c>
      <c r="D203" s="57">
        <v>7.1770100000000001</v>
      </c>
      <c r="E203" s="57">
        <v>9.6800099999999993E-3</v>
      </c>
      <c r="F203" s="58">
        <v>1.8006299999999999E-2</v>
      </c>
      <c r="G203" s="58">
        <f>C203*$B$9+$B$10</f>
        <v>2.9310708431430966E-3</v>
      </c>
      <c r="H203" s="57">
        <f>G203-F203</f>
        <v>-1.5075229156856903E-2</v>
      </c>
      <c r="J203" s="61">
        <v>501.05399999999997</v>
      </c>
      <c r="K203" s="57">
        <v>-1.29876E-2</v>
      </c>
    </row>
    <row r="204" spans="1:11" ht="15.75" thickTop="1" x14ac:dyDescent="0.25">
      <c r="A204" s="56">
        <v>20</v>
      </c>
      <c r="B204" s="57" t="s">
        <v>135</v>
      </c>
      <c r="C204" s="59">
        <v>35.249200000000002</v>
      </c>
      <c r="D204" s="60">
        <v>3.56514</v>
      </c>
      <c r="E204" s="60">
        <v>7.2770100000000004E-3</v>
      </c>
      <c r="F204" s="59">
        <v>-2.6859000000000001E-2</v>
      </c>
      <c r="G204" s="59">
        <f>C204*$B$9+$B$10</f>
        <v>2.7853862575363819E-3</v>
      </c>
      <c r="H204" s="60">
        <f>G204-F204</f>
        <v>2.9644386257536383E-2</v>
      </c>
      <c r="J204" s="61">
        <v>400.00900000000001</v>
      </c>
      <c r="K204" s="57">
        <v>-2.30291E-2</v>
      </c>
    </row>
    <row r="205" spans="1:11" x14ac:dyDescent="0.25">
      <c r="A205" s="55">
        <v>20</v>
      </c>
      <c r="B205" s="57" t="s">
        <v>138</v>
      </c>
      <c r="C205" s="58">
        <v>29.946000000000002</v>
      </c>
      <c r="D205" s="57">
        <v>4.0820999999999996</v>
      </c>
      <c r="E205" s="57">
        <v>3.9210099999999998E-2</v>
      </c>
      <c r="F205" s="58">
        <v>-0.199901</v>
      </c>
      <c r="G205" s="58">
        <f>C205*$B$9+$B$10</f>
        <v>2.8111997334425592E-3</v>
      </c>
      <c r="H205" s="57">
        <f>G205-F205</f>
        <v>0.20271219973344257</v>
      </c>
      <c r="J205" s="61">
        <v>300.29399999999998</v>
      </c>
      <c r="K205" s="57">
        <v>-1.85478E-2</v>
      </c>
    </row>
    <row r="206" spans="1:11" x14ac:dyDescent="0.25">
      <c r="A206" s="55">
        <v>20</v>
      </c>
      <c r="B206" s="57" t="s">
        <v>138</v>
      </c>
      <c r="C206" s="58">
        <v>19.490600000000001</v>
      </c>
      <c r="D206" s="57">
        <v>6.3152799999999996</v>
      </c>
      <c r="E206" s="57">
        <v>0.109712</v>
      </c>
      <c r="F206" s="58">
        <v>-0.24871799999999999</v>
      </c>
      <c r="G206" s="58">
        <f>C206*$B$9+$B$10</f>
        <v>2.8620916884865783E-3</v>
      </c>
      <c r="H206" s="57">
        <f>G206-F206</f>
        <v>0.25158009168848655</v>
      </c>
      <c r="J206" s="61">
        <v>250.66800000000001</v>
      </c>
      <c r="K206" s="57">
        <v>-3.0302999999999998E-4</v>
      </c>
    </row>
    <row r="207" spans="1:11" x14ac:dyDescent="0.25">
      <c r="A207" s="55">
        <v>20</v>
      </c>
      <c r="B207" s="57" t="s">
        <v>135</v>
      </c>
      <c r="C207" s="58">
        <v>10.2501</v>
      </c>
      <c r="D207" s="57">
        <v>7.0567299999999999</v>
      </c>
      <c r="E207" s="57">
        <v>1.19422E-2</v>
      </c>
      <c r="F207" s="58">
        <v>-2.4273900000000001E-2</v>
      </c>
      <c r="G207" s="58">
        <f>C207*$B$9+$B$10</f>
        <v>2.9070700834388768E-3</v>
      </c>
      <c r="H207" s="57">
        <f>G207-F207</f>
        <v>2.718097008343888E-2</v>
      </c>
      <c r="J207" s="61">
        <v>200.81100000000001</v>
      </c>
      <c r="K207" s="57">
        <v>-1.6946099999999999E-2</v>
      </c>
    </row>
    <row r="208" spans="1:11" ht="15.75" thickBot="1" x14ac:dyDescent="0.3">
      <c r="A208" s="55">
        <v>20</v>
      </c>
      <c r="B208" s="57" t="s">
        <v>135</v>
      </c>
      <c r="C208" s="58">
        <v>4.6776999999999997</v>
      </c>
      <c r="D208" s="57">
        <v>7.1653599999999997</v>
      </c>
      <c r="E208" s="57">
        <v>1.29161E-2</v>
      </c>
      <c r="F208" s="58">
        <v>-3.0637299999999999E-2</v>
      </c>
      <c r="G208" s="58">
        <f>C208*$B$9+$B$10</f>
        <v>2.9341938979545621E-3</v>
      </c>
      <c r="H208" s="57">
        <f>G208-F208</f>
        <v>3.3571493897954559E-2</v>
      </c>
      <c r="J208" s="61">
        <v>175.15600000000001</v>
      </c>
      <c r="K208" s="57">
        <v>-1.3850700000000001E-2</v>
      </c>
    </row>
    <row r="209" spans="1:11" ht="15.75" thickTop="1" x14ac:dyDescent="0.25">
      <c r="A209" s="56">
        <v>21</v>
      </c>
      <c r="B209" s="57" t="s">
        <v>135</v>
      </c>
      <c r="C209" s="59">
        <v>54.6143</v>
      </c>
      <c r="D209" s="60">
        <v>2.78688</v>
      </c>
      <c r="E209" s="60">
        <v>5.7634799999999996E-3</v>
      </c>
      <c r="F209" s="59">
        <v>-1.01244E-2</v>
      </c>
      <c r="G209" s="59">
        <f>C209*$B$9+$B$10</f>
        <v>2.6911260858908264E-3</v>
      </c>
      <c r="H209" s="60">
        <f>G209-F209</f>
        <v>1.2815526085890826E-2</v>
      </c>
      <c r="J209" s="61">
        <v>150.68600000000001</v>
      </c>
      <c r="K209" s="57">
        <v>-6.9307099999999996E-2</v>
      </c>
    </row>
    <row r="210" spans="1:11" x14ac:dyDescent="0.25">
      <c r="A210" s="55">
        <v>21</v>
      </c>
      <c r="B210" s="57" t="s">
        <v>138</v>
      </c>
      <c r="C210" s="58">
        <v>30.7317</v>
      </c>
      <c r="D210" s="57">
        <v>4.5088299999999997</v>
      </c>
      <c r="E210" s="57">
        <v>2.2303199999999999E-2</v>
      </c>
      <c r="F210" s="58">
        <v>0.14983399999999999</v>
      </c>
      <c r="G210" s="58">
        <f>C210*$B$9+$B$10</f>
        <v>2.8073753164830849E-3</v>
      </c>
      <c r="H210" s="57">
        <f>G210-F210</f>
        <v>-0.1470266246835169</v>
      </c>
      <c r="J210" s="61">
        <v>125.133</v>
      </c>
      <c r="K210" s="57">
        <v>-3.57676E-3</v>
      </c>
    </row>
    <row r="211" spans="1:11" x14ac:dyDescent="0.25">
      <c r="A211" s="55">
        <v>21</v>
      </c>
      <c r="B211" s="57" t="s">
        <v>138</v>
      </c>
      <c r="C211" s="58">
        <v>20.594000000000001</v>
      </c>
      <c r="D211" s="57">
        <v>5.5996600000000001</v>
      </c>
      <c r="E211" s="57">
        <v>1.6203100000000002E-2</v>
      </c>
      <c r="F211" s="58">
        <v>-9.8336199999999999E-2</v>
      </c>
      <c r="G211" s="58">
        <f>C211*$B$9+$B$10</f>
        <v>2.8567208577966411E-3</v>
      </c>
      <c r="H211" s="57">
        <f>G211-F211</f>
        <v>0.10119292085779664</v>
      </c>
      <c r="J211" s="61">
        <v>101.10299999999999</v>
      </c>
      <c r="K211" s="57">
        <v>-2.3867599999999999E-2</v>
      </c>
    </row>
    <row r="212" spans="1:11" x14ac:dyDescent="0.25">
      <c r="A212" s="55">
        <v>21</v>
      </c>
      <c r="B212" s="57" t="s">
        <v>135</v>
      </c>
      <c r="C212" s="58">
        <v>9.9196100000000005</v>
      </c>
      <c r="D212" s="57">
        <v>6.1469500000000004</v>
      </c>
      <c r="E212" s="57">
        <v>1.16559E-2</v>
      </c>
      <c r="F212" s="58">
        <v>-5.8054000000000001E-2</v>
      </c>
      <c r="G212" s="58">
        <f>C212*$B$9+$B$10</f>
        <v>2.9086787528558766E-3</v>
      </c>
      <c r="H212" s="57">
        <f>G212-F212</f>
        <v>6.0962678752855881E-2</v>
      </c>
      <c r="J212" s="61">
        <v>74.641099999999994</v>
      </c>
      <c r="K212" s="57">
        <v>-2.3248700000000001E-2</v>
      </c>
    </row>
    <row r="213" spans="1:11" ht="15.75" thickBot="1" x14ac:dyDescent="0.3">
      <c r="A213" s="55">
        <v>21</v>
      </c>
      <c r="B213" s="57" t="s">
        <v>135</v>
      </c>
      <c r="C213" s="58">
        <v>4.7057900000000004</v>
      </c>
      <c r="D213" s="57">
        <v>6.1388699999999998</v>
      </c>
      <c r="E213" s="57">
        <v>1.2856899999999999E-2</v>
      </c>
      <c r="F213" s="58">
        <v>-5.5132399999999998E-2</v>
      </c>
      <c r="G213" s="58">
        <f>C213*$B$9+$B$10</f>
        <v>2.9340571690855384E-3</v>
      </c>
      <c r="H213" s="57">
        <f>G213-F213</f>
        <v>5.8066457169085539E-2</v>
      </c>
      <c r="J213" s="61">
        <v>50.262799999999999</v>
      </c>
      <c r="K213" s="57">
        <v>-1.3278E-2</v>
      </c>
    </row>
    <row r="214" spans="1:11" ht="15.75" thickTop="1" x14ac:dyDescent="0.25">
      <c r="A214" s="56">
        <v>22</v>
      </c>
      <c r="B214" s="57" t="s">
        <v>135</v>
      </c>
      <c r="C214" s="59">
        <v>129.499</v>
      </c>
      <c r="D214" s="60">
        <v>1.20255</v>
      </c>
      <c r="E214" s="60">
        <v>4.5823900000000004E-3</v>
      </c>
      <c r="F214" s="59">
        <v>-3.4481300000000002E-3</v>
      </c>
      <c r="G214" s="59">
        <f>C214*$B$9+$B$10</f>
        <v>2.3266226918662192E-3</v>
      </c>
      <c r="H214" s="60">
        <f>G214-F214</f>
        <v>5.7747526918662199E-3</v>
      </c>
      <c r="J214" s="61">
        <v>30.188600000000001</v>
      </c>
      <c r="K214" s="57">
        <v>-4.0745699999999996E-3</v>
      </c>
    </row>
    <row r="215" spans="1:11" x14ac:dyDescent="0.25">
      <c r="A215" s="55">
        <v>22</v>
      </c>
      <c r="B215" s="57" t="s">
        <v>138</v>
      </c>
      <c r="C215" s="58">
        <v>100.976</v>
      </c>
      <c r="D215" s="57">
        <v>1.6694899999999999</v>
      </c>
      <c r="E215" s="57">
        <v>6.0629400000000002E-3</v>
      </c>
      <c r="F215" s="58">
        <v>0.124485</v>
      </c>
      <c r="G215" s="58">
        <f>C215*$B$9+$B$10</f>
        <v>2.4654592006292091E-3</v>
      </c>
      <c r="H215" s="57">
        <f>G215-F215</f>
        <v>-0.12201954079937079</v>
      </c>
      <c r="J215" s="61">
        <v>20.0154</v>
      </c>
      <c r="K215" s="57">
        <v>-2.9182900000000001E-2</v>
      </c>
    </row>
    <row r="216" spans="1:11" x14ac:dyDescent="0.25">
      <c r="A216" s="55">
        <v>22</v>
      </c>
      <c r="B216" s="57" t="s">
        <v>138</v>
      </c>
      <c r="C216" s="58">
        <v>74.650599999999997</v>
      </c>
      <c r="D216" s="57">
        <v>3.8471199999999999</v>
      </c>
      <c r="E216" s="57">
        <v>4.3802299999999997E-3</v>
      </c>
      <c r="F216" s="58">
        <v>0.20111599999999999</v>
      </c>
      <c r="G216" s="58">
        <f>C216*$B$9+$B$10</f>
        <v>2.593598829272382E-3</v>
      </c>
      <c r="H216" s="57">
        <f>G216-F216</f>
        <v>-0.19852240117072761</v>
      </c>
      <c r="J216" s="61">
        <v>10.342599999999999</v>
      </c>
      <c r="K216" s="57">
        <v>-1.7991500000000001E-2</v>
      </c>
    </row>
    <row r="217" spans="1:11" x14ac:dyDescent="0.25">
      <c r="A217" s="55">
        <v>22</v>
      </c>
      <c r="B217" s="57" t="s">
        <v>135</v>
      </c>
      <c r="C217" s="58">
        <v>49.987499999999997</v>
      </c>
      <c r="D217" s="57">
        <v>3.14175</v>
      </c>
      <c r="E217" s="57">
        <v>8.1821800000000007E-3</v>
      </c>
      <c r="F217" s="58">
        <v>-5.1253100000000003E-2</v>
      </c>
      <c r="G217" s="58">
        <f>C217*$B$9+$B$10</f>
        <v>2.7136471656771253E-3</v>
      </c>
      <c r="H217" s="57">
        <f>G217-F217</f>
        <v>5.3966747165677127E-2</v>
      </c>
      <c r="J217" s="61">
        <v>5.42828</v>
      </c>
      <c r="K217" s="57">
        <v>-1.1531400000000001E-2</v>
      </c>
    </row>
    <row r="218" spans="1:11" x14ac:dyDescent="0.25">
      <c r="A218" s="55">
        <v>22</v>
      </c>
      <c r="B218" s="57" t="s">
        <v>138</v>
      </c>
      <c r="C218" s="58">
        <v>30.191099999999999</v>
      </c>
      <c r="D218" s="57">
        <v>6.2028999999999996</v>
      </c>
      <c r="E218" s="57">
        <v>3.4541500000000003E-2</v>
      </c>
      <c r="F218" s="58">
        <v>0.17990500000000001</v>
      </c>
      <c r="G218" s="58">
        <f>C218*$B$9+$B$10</f>
        <v>2.8100067022642887E-3</v>
      </c>
      <c r="H218" s="57">
        <f>G218-F218</f>
        <v>-0.17709499329773573</v>
      </c>
      <c r="J218" s="61">
        <v>1609.8</v>
      </c>
      <c r="K218" s="57">
        <v>6.8921399999999997E-3</v>
      </c>
    </row>
    <row r="219" spans="1:11" x14ac:dyDescent="0.25">
      <c r="A219" s="55">
        <v>22</v>
      </c>
      <c r="B219" s="57" t="s">
        <v>135</v>
      </c>
      <c r="C219" s="58">
        <v>20.514600000000002</v>
      </c>
      <c r="D219" s="57">
        <v>5.9301500000000003</v>
      </c>
      <c r="E219" s="57">
        <v>5.4581500000000002E-3</v>
      </c>
      <c r="F219" s="58">
        <v>-2.5854599999999998E-2</v>
      </c>
      <c r="G219" s="58">
        <f>C219*$B$9+$B$10</f>
        <v>2.85710733954105E-3</v>
      </c>
      <c r="H219" s="57">
        <f>G219-F219</f>
        <v>2.8711707339541048E-2</v>
      </c>
      <c r="J219" s="61">
        <v>1500.05</v>
      </c>
      <c r="K219" s="57">
        <v>-7.2116300000000001E-3</v>
      </c>
    </row>
    <row r="220" spans="1:11" x14ac:dyDescent="0.25">
      <c r="A220" s="55">
        <v>22</v>
      </c>
      <c r="B220" s="57" t="s">
        <v>135</v>
      </c>
      <c r="C220" s="58">
        <v>9.7951999999999995</v>
      </c>
      <c r="D220" s="57">
        <v>5.8515100000000002</v>
      </c>
      <c r="E220" s="57">
        <v>6.1759500000000004E-3</v>
      </c>
      <c r="F220" s="58">
        <v>-4.9400300000000002E-4</v>
      </c>
      <c r="G220" s="58">
        <f>C220*$B$9+$B$10</f>
        <v>2.9092843220475885E-3</v>
      </c>
      <c r="H220" s="57">
        <f>G220-F220</f>
        <v>3.4032873220475887E-3</v>
      </c>
      <c r="J220" s="61">
        <v>1249.8800000000001</v>
      </c>
      <c r="K220" s="57">
        <v>-5.2074499999999998E-3</v>
      </c>
    </row>
    <row r="221" spans="1:11" ht="15.75" thickBot="1" x14ac:dyDescent="0.3">
      <c r="A221" s="55">
        <v>22</v>
      </c>
      <c r="B221" s="57" t="s">
        <v>135</v>
      </c>
      <c r="C221" s="58">
        <v>4.9233200000000004</v>
      </c>
      <c r="D221" s="57">
        <v>5.8542800000000002</v>
      </c>
      <c r="E221" s="57">
        <v>5.2907400000000004E-3</v>
      </c>
      <c r="F221" s="58">
        <v>1.27506E-3</v>
      </c>
      <c r="G221" s="58">
        <f>C221*$B$9+$B$10</f>
        <v>2.9329983356615927E-3</v>
      </c>
      <c r="H221" s="57">
        <f>G221-F221</f>
        <v>1.6579383356615928E-3</v>
      </c>
      <c r="J221" s="61">
        <v>1000.44</v>
      </c>
      <c r="K221" s="57">
        <v>-5.6846399999999997E-4</v>
      </c>
    </row>
    <row r="222" spans="1:11" ht="15.75" thickTop="1" x14ac:dyDescent="0.25">
      <c r="A222" s="56">
        <v>23</v>
      </c>
      <c r="B222" s="57" t="s">
        <v>135</v>
      </c>
      <c r="C222" s="59">
        <v>765.16499999999996</v>
      </c>
      <c r="D222" s="60">
        <v>0.32131900000000002</v>
      </c>
      <c r="E222" s="60">
        <v>4.8055499999999996E-3</v>
      </c>
      <c r="F222" s="59">
        <v>-3.6805000000000002E-3</v>
      </c>
      <c r="G222" s="59">
        <f>C222*$B$9+$B$10</f>
        <v>-7.6749953157923944E-4</v>
      </c>
      <c r="H222" s="60">
        <f>G222-F222</f>
        <v>2.9130004684207607E-3</v>
      </c>
      <c r="J222" s="61">
        <v>750.80100000000004</v>
      </c>
      <c r="K222" s="57">
        <v>3.6516800000000002E-4</v>
      </c>
    </row>
    <row r="223" spans="1:11" x14ac:dyDescent="0.25">
      <c r="A223" s="55">
        <v>23</v>
      </c>
      <c r="B223" s="57" t="s">
        <v>135</v>
      </c>
      <c r="C223" s="58">
        <v>750.49900000000002</v>
      </c>
      <c r="D223" s="57">
        <v>0.31798300000000002</v>
      </c>
      <c r="E223" s="57">
        <v>5.9301299999999996E-3</v>
      </c>
      <c r="F223" s="58">
        <v>-8.0166200000000003E-3</v>
      </c>
      <c r="G223" s="58">
        <f>C223*$B$9+$B$10</f>
        <v>-6.9611236201369553E-4</v>
      </c>
      <c r="H223" s="57">
        <f>G223-F223</f>
        <v>7.3205076379863048E-3</v>
      </c>
      <c r="J223" s="61">
        <v>500.14600000000002</v>
      </c>
      <c r="K223" s="57">
        <v>-8.1743000000000007E-3</v>
      </c>
    </row>
    <row r="224" spans="1:11" x14ac:dyDescent="0.25">
      <c r="A224" s="55">
        <v>23</v>
      </c>
      <c r="B224" s="57" t="s">
        <v>135</v>
      </c>
      <c r="C224" s="58">
        <v>501.05399999999997</v>
      </c>
      <c r="D224" s="57">
        <v>0.84001199999999998</v>
      </c>
      <c r="E224" s="57">
        <v>4.3803399999999999E-3</v>
      </c>
      <c r="F224" s="58">
        <v>-1.29876E-2</v>
      </c>
      <c r="G224" s="58">
        <f>C224*$B$9+$B$10</f>
        <v>5.1806822657740831E-4</v>
      </c>
      <c r="H224" s="57">
        <f>G224-F224</f>
        <v>1.3505668226577408E-2</v>
      </c>
      <c r="J224" s="61">
        <v>400.08300000000003</v>
      </c>
      <c r="K224" s="57">
        <v>-2.05398E-3</v>
      </c>
    </row>
    <row r="225" spans="1:11" x14ac:dyDescent="0.25">
      <c r="A225" s="55">
        <v>23</v>
      </c>
      <c r="B225" s="57" t="s">
        <v>135</v>
      </c>
      <c r="C225" s="58">
        <v>400.00900000000001</v>
      </c>
      <c r="D225" s="57">
        <v>1.22197</v>
      </c>
      <c r="E225" s="57">
        <v>5.2965299999999998E-3</v>
      </c>
      <c r="F225" s="58">
        <v>-2.30291E-2</v>
      </c>
      <c r="G225" s="58">
        <f>C225*$B$9+$B$10</f>
        <v>1.0099076203282872E-3</v>
      </c>
      <c r="H225" s="57">
        <f>G225-F225</f>
        <v>2.4039007620328286E-2</v>
      </c>
      <c r="J225" s="61">
        <v>299.94</v>
      </c>
      <c r="K225" s="57">
        <v>-4.7801700000000003E-3</v>
      </c>
    </row>
    <row r="226" spans="1:11" x14ac:dyDescent="0.25">
      <c r="A226" s="55">
        <v>23</v>
      </c>
      <c r="B226" s="57" t="s">
        <v>135</v>
      </c>
      <c r="C226" s="58">
        <v>300.29399999999998</v>
      </c>
      <c r="D226" s="57">
        <v>1.81945</v>
      </c>
      <c r="E226" s="57">
        <v>6.2468999999999997E-3</v>
      </c>
      <c r="F226" s="58">
        <v>-1.85478E-2</v>
      </c>
      <c r="G226" s="58">
        <f>C226*$B$9+$B$10</f>
        <v>1.4952732014839004E-3</v>
      </c>
      <c r="H226" s="57">
        <f>G226-F226</f>
        <v>2.0043073201483901E-2</v>
      </c>
      <c r="J226" s="61">
        <v>249.85</v>
      </c>
      <c r="K226" s="57">
        <v>-1.39419E-2</v>
      </c>
    </row>
    <row r="227" spans="1:11" x14ac:dyDescent="0.25">
      <c r="A227" s="55">
        <v>23</v>
      </c>
      <c r="B227" s="57" t="s">
        <v>135</v>
      </c>
      <c r="C227" s="58">
        <v>250.66800000000001</v>
      </c>
      <c r="D227" s="57">
        <v>2.2086999999999999</v>
      </c>
      <c r="E227" s="57">
        <v>4.3430400000000003E-3</v>
      </c>
      <c r="F227" s="58">
        <v>-3.0302999999999998E-4</v>
      </c>
      <c r="G227" s="58">
        <f>C227*$B$9+$B$10</f>
        <v>1.7368291592678689E-3</v>
      </c>
      <c r="H227" s="57">
        <f>G227-F227</f>
        <v>2.0398591592678691E-3</v>
      </c>
      <c r="J227" s="61">
        <v>200.45400000000001</v>
      </c>
      <c r="K227" s="57">
        <v>3.9379599999999999E-3</v>
      </c>
    </row>
    <row r="228" spans="1:11" x14ac:dyDescent="0.25">
      <c r="A228" s="55">
        <v>23</v>
      </c>
      <c r="B228" s="57" t="s">
        <v>135</v>
      </c>
      <c r="C228" s="58">
        <v>200.81100000000001</v>
      </c>
      <c r="D228" s="57">
        <v>2.7560500000000001</v>
      </c>
      <c r="E228" s="57">
        <v>4.9566000000000002E-3</v>
      </c>
      <c r="F228" s="58">
        <v>-1.6946099999999999E-2</v>
      </c>
      <c r="G228" s="58">
        <f>C228*$B$9+$B$10</f>
        <v>1.979509516081542E-3</v>
      </c>
      <c r="H228" s="57">
        <f>G228-F228</f>
        <v>1.8925609516081542E-2</v>
      </c>
      <c r="J228" s="61">
        <v>175.48</v>
      </c>
      <c r="K228" s="57">
        <v>-1.77345E-2</v>
      </c>
    </row>
    <row r="229" spans="1:11" x14ac:dyDescent="0.25">
      <c r="A229" s="55">
        <v>23</v>
      </c>
      <c r="B229" s="57" t="s">
        <v>135</v>
      </c>
      <c r="C229" s="58">
        <v>175.15600000000001</v>
      </c>
      <c r="D229" s="57">
        <v>3.1011500000000001</v>
      </c>
      <c r="E229" s="57">
        <v>4.9768900000000003E-3</v>
      </c>
      <c r="F229" s="58">
        <v>-1.3850700000000001E-2</v>
      </c>
      <c r="G229" s="58">
        <f>C229*$B$9+$B$10</f>
        <v>2.1043859537744391E-3</v>
      </c>
      <c r="H229" s="57">
        <f>G229-F229</f>
        <v>1.5955085953774439E-2</v>
      </c>
      <c r="J229" s="61">
        <v>150.04900000000001</v>
      </c>
      <c r="K229" s="57">
        <v>1.6344299999999999E-2</v>
      </c>
    </row>
    <row r="230" spans="1:11" x14ac:dyDescent="0.25">
      <c r="A230" s="55">
        <v>23</v>
      </c>
      <c r="B230" s="57" t="s">
        <v>135</v>
      </c>
      <c r="C230" s="58">
        <v>150.68600000000001</v>
      </c>
      <c r="D230" s="57">
        <v>3.4036900000000001</v>
      </c>
      <c r="E230" s="57">
        <v>4.4820299999999997E-3</v>
      </c>
      <c r="F230" s="58">
        <v>-6.9307099999999996E-2</v>
      </c>
      <c r="G230" s="58">
        <f>C230*$B$9+$B$10</f>
        <v>2.2234943704708024E-3</v>
      </c>
      <c r="H230" s="57">
        <f>G230-F230</f>
        <v>7.1530594370470796E-2</v>
      </c>
      <c r="J230" s="61">
        <v>125.16</v>
      </c>
      <c r="K230" s="57">
        <v>-2.3539299999999999E-2</v>
      </c>
    </row>
    <row r="231" spans="1:11" x14ac:dyDescent="0.25">
      <c r="A231" s="55">
        <v>23</v>
      </c>
      <c r="B231" s="57" t="s">
        <v>135</v>
      </c>
      <c r="C231" s="58">
        <v>125.133</v>
      </c>
      <c r="D231" s="57">
        <v>4.2264200000000001</v>
      </c>
      <c r="E231" s="57">
        <v>6.7016200000000001E-3</v>
      </c>
      <c r="F231" s="58">
        <v>-3.57676E-3</v>
      </c>
      <c r="G231" s="58">
        <f>C231*$B$9+$B$10</f>
        <v>2.3478743202804539E-3</v>
      </c>
      <c r="H231" s="57">
        <f>G231-F231</f>
        <v>5.9246343202804539E-3</v>
      </c>
      <c r="J231" s="61">
        <v>100.136</v>
      </c>
      <c r="K231" s="57">
        <v>4.7991800000000001E-2</v>
      </c>
    </row>
    <row r="232" spans="1:11" x14ac:dyDescent="0.25">
      <c r="A232" s="55">
        <v>23</v>
      </c>
      <c r="B232" s="57" t="s">
        <v>135</v>
      </c>
      <c r="C232" s="58">
        <v>101.10299999999999</v>
      </c>
      <c r="D232" s="57">
        <v>5.1441299999999996</v>
      </c>
      <c r="E232" s="57">
        <v>1.0838199999999999E-2</v>
      </c>
      <c r="F232" s="58">
        <v>-2.3867599999999999E-2</v>
      </c>
      <c r="G232" s="58">
        <f>C232*$B$9+$B$10</f>
        <v>2.4648410245392853E-3</v>
      </c>
      <c r="H232" s="57">
        <f>G232-F232</f>
        <v>2.6332441024539285E-2</v>
      </c>
      <c r="J232" s="61">
        <v>75.089500000000001</v>
      </c>
      <c r="K232" s="57">
        <v>-2.10371E-2</v>
      </c>
    </row>
    <row r="233" spans="1:11" x14ac:dyDescent="0.25">
      <c r="A233" s="55">
        <v>23</v>
      </c>
      <c r="B233" s="57" t="s">
        <v>135</v>
      </c>
      <c r="C233" s="58">
        <v>74.641099999999994</v>
      </c>
      <c r="D233" s="57">
        <v>5.7607499999999998</v>
      </c>
      <c r="E233" s="57">
        <v>5.5569399999999998E-3</v>
      </c>
      <c r="F233" s="58">
        <v>-2.3248700000000001E-2</v>
      </c>
      <c r="G233" s="58">
        <f>C233*$B$9+$B$10</f>
        <v>2.5936450707909195E-3</v>
      </c>
      <c r="H233" s="57">
        <f>G233-F233</f>
        <v>2.5842345070790921E-2</v>
      </c>
      <c r="J233" s="61">
        <v>50.249200000000002</v>
      </c>
      <c r="K233" s="57">
        <v>3.1867000000000002E-3</v>
      </c>
    </row>
    <row r="234" spans="1:11" x14ac:dyDescent="0.25">
      <c r="A234" s="55">
        <v>23</v>
      </c>
      <c r="B234" s="57" t="s">
        <v>135</v>
      </c>
      <c r="C234" s="58">
        <v>50.262799999999999</v>
      </c>
      <c r="D234" s="57">
        <v>6.2747200000000003</v>
      </c>
      <c r="E234" s="57">
        <v>1.0991300000000001E-2</v>
      </c>
      <c r="F234" s="58">
        <v>-1.3278E-2</v>
      </c>
      <c r="G234" s="58">
        <f>C234*$B$9+$B$10</f>
        <v>2.7123071351451877E-3</v>
      </c>
      <c r="H234" s="57">
        <f>G234-F234</f>
        <v>1.5990307135145189E-2</v>
      </c>
      <c r="J234" s="61">
        <v>19.9512</v>
      </c>
      <c r="K234" s="57">
        <v>-4.9610099999999997E-2</v>
      </c>
    </row>
    <row r="235" spans="1:11" x14ac:dyDescent="0.25">
      <c r="A235" s="55">
        <v>23</v>
      </c>
      <c r="B235" s="57" t="s">
        <v>135</v>
      </c>
      <c r="C235" s="58">
        <v>30.188600000000001</v>
      </c>
      <c r="D235" s="57">
        <v>6.2929300000000001</v>
      </c>
      <c r="E235" s="57">
        <v>1.1770900000000001E-2</v>
      </c>
      <c r="F235" s="58">
        <v>-4.0745699999999996E-3</v>
      </c>
      <c r="G235" s="58">
        <f>C235*$B$9+$B$10</f>
        <v>2.8100188710849564E-3</v>
      </c>
      <c r="H235" s="57">
        <f>G235-F235</f>
        <v>6.8845888710849564E-3</v>
      </c>
      <c r="J235" s="61">
        <v>9.9690200000000004</v>
      </c>
      <c r="K235" s="57">
        <v>-2.23112E-2</v>
      </c>
    </row>
    <row r="236" spans="1:11" x14ac:dyDescent="0.25">
      <c r="A236" s="55">
        <v>23</v>
      </c>
      <c r="B236" s="57" t="s">
        <v>135</v>
      </c>
      <c r="C236" s="58">
        <v>20.0154</v>
      </c>
      <c r="D236" s="57">
        <v>5.6588200000000004</v>
      </c>
      <c r="E236" s="57">
        <v>6.7976499999999997E-3</v>
      </c>
      <c r="F236" s="58">
        <v>-2.9182900000000001E-2</v>
      </c>
      <c r="G236" s="58">
        <f>C236*$B$9+$B$10</f>
        <v>2.8595372096519951E-3</v>
      </c>
      <c r="H236" s="57">
        <f>G236-F236</f>
        <v>3.2042437209651997E-2</v>
      </c>
      <c r="J236" s="61">
        <v>5.0501899999999997</v>
      </c>
      <c r="K236" s="57">
        <v>-3.1244299999999999E-2</v>
      </c>
    </row>
    <row r="237" spans="1:11" x14ac:dyDescent="0.25">
      <c r="A237" s="55">
        <v>23</v>
      </c>
      <c r="B237" s="57" t="s">
        <v>135</v>
      </c>
      <c r="C237" s="58">
        <v>10.342599999999999</v>
      </c>
      <c r="D237" s="57">
        <v>5.6330099999999996</v>
      </c>
      <c r="E237" s="57">
        <v>9.3550200000000003E-3</v>
      </c>
      <c r="F237" s="58">
        <v>-1.7991500000000001E-2</v>
      </c>
      <c r="G237" s="58">
        <f>C237*$B$9+$B$10</f>
        <v>2.9066198370741687E-3</v>
      </c>
      <c r="H237" s="57">
        <f>G237-F237</f>
        <v>2.089811983707417E-2</v>
      </c>
      <c r="J237" s="61">
        <v>969.15899999999999</v>
      </c>
      <c r="K237" s="57">
        <v>-1.2821600000000001E-2</v>
      </c>
    </row>
    <row r="238" spans="1:11" ht="15.75" thickBot="1" x14ac:dyDescent="0.3">
      <c r="A238" s="55">
        <v>23</v>
      </c>
      <c r="B238" s="57" t="s">
        <v>135</v>
      </c>
      <c r="C238" s="58">
        <v>5.42828</v>
      </c>
      <c r="D238" s="57">
        <v>5.6304699999999999</v>
      </c>
      <c r="E238" s="57">
        <v>7.06283E-3</v>
      </c>
      <c r="F238" s="58">
        <v>-1.1531400000000001E-2</v>
      </c>
      <c r="G238" s="58">
        <f>C238*$B$9+$B$10</f>
        <v>2.930540428587829E-3</v>
      </c>
      <c r="H238" s="57">
        <f>G238-F238</f>
        <v>1.446194042858783E-2</v>
      </c>
      <c r="J238" s="61">
        <v>750.54700000000003</v>
      </c>
      <c r="K238" s="57">
        <v>-1.7518700000000002E-2</v>
      </c>
    </row>
    <row r="239" spans="1:11" ht="15.75" thickTop="1" x14ac:dyDescent="0.25">
      <c r="A239" s="56">
        <v>24</v>
      </c>
      <c r="B239" s="57" t="s">
        <v>135</v>
      </c>
      <c r="C239" s="59">
        <v>1609.8</v>
      </c>
      <c r="D239" s="60">
        <v>0.89789200000000002</v>
      </c>
      <c r="E239" s="60">
        <v>9.4703900000000004E-3</v>
      </c>
      <c r="F239" s="59">
        <v>6.8921399999999997E-3</v>
      </c>
      <c r="G239" s="59">
        <f>C239*$B$9+$B$10</f>
        <v>-4.878784269475956E-3</v>
      </c>
      <c r="H239" s="60">
        <f>G239-F239</f>
        <v>-1.1770924269475956E-2</v>
      </c>
      <c r="J239" s="61">
        <v>500.053</v>
      </c>
      <c r="K239" s="57">
        <v>-2.9796699999999999E-2</v>
      </c>
    </row>
    <row r="240" spans="1:11" x14ac:dyDescent="0.25">
      <c r="A240" s="55">
        <v>24</v>
      </c>
      <c r="B240" s="57" t="s">
        <v>135</v>
      </c>
      <c r="C240" s="58">
        <v>1500.05</v>
      </c>
      <c r="D240" s="57">
        <v>0.70078799999999997</v>
      </c>
      <c r="E240" s="57">
        <v>9.5908399999999998E-3</v>
      </c>
      <c r="F240" s="58">
        <v>-7.2116300000000001E-3</v>
      </c>
      <c r="G240" s="58">
        <f>C240*$B$9+$B$10</f>
        <v>-4.3445730421598199E-3</v>
      </c>
      <c r="H240" s="57">
        <f>G240-F240</f>
        <v>2.8670569578401802E-3</v>
      </c>
      <c r="J240" s="61">
        <v>400.04199999999997</v>
      </c>
      <c r="K240" s="57">
        <v>-1.24273E-2</v>
      </c>
    </row>
    <row r="241" spans="1:11" x14ac:dyDescent="0.25">
      <c r="A241" s="55">
        <v>24</v>
      </c>
      <c r="B241" s="57" t="s">
        <v>135</v>
      </c>
      <c r="C241" s="58">
        <v>1249.8800000000001</v>
      </c>
      <c r="D241" s="57">
        <v>0.39579300000000001</v>
      </c>
      <c r="E241" s="57">
        <v>9.6617000000000005E-3</v>
      </c>
      <c r="F241" s="58">
        <v>-5.2074499999999998E-3</v>
      </c>
      <c r="G241" s="58">
        <f>C241*$B$9+$B$10</f>
        <v>-3.1268634955750577E-3</v>
      </c>
      <c r="H241" s="57">
        <f>G241-F241</f>
        <v>2.0805865044249421E-3</v>
      </c>
      <c r="J241" s="61">
        <v>300.20100000000002</v>
      </c>
      <c r="K241" s="57">
        <v>3.22413E-3</v>
      </c>
    </row>
    <row r="242" spans="1:11" x14ac:dyDescent="0.25">
      <c r="A242" s="55">
        <v>24</v>
      </c>
      <c r="B242" s="57" t="s">
        <v>135</v>
      </c>
      <c r="C242" s="58">
        <v>1000.44</v>
      </c>
      <c r="D242" s="57">
        <v>0.230432</v>
      </c>
      <c r="E242" s="57">
        <v>7.1586499999999999E-3</v>
      </c>
      <c r="F242" s="58">
        <v>-5.6846399999999997E-4</v>
      </c>
      <c r="G242" s="58">
        <f>C242*$B$9+$B$10</f>
        <v>-1.9127072446252897E-3</v>
      </c>
      <c r="H242" s="57">
        <f>G242-F242</f>
        <v>-1.3442432446252898E-3</v>
      </c>
      <c r="J242" s="61">
        <v>250.24600000000001</v>
      </c>
      <c r="K242" s="57">
        <v>5.43594E-4</v>
      </c>
    </row>
    <row r="243" spans="1:11" x14ac:dyDescent="0.25">
      <c r="A243" s="55">
        <v>24</v>
      </c>
      <c r="B243" s="57" t="s">
        <v>135</v>
      </c>
      <c r="C243" s="58">
        <v>750.80100000000004</v>
      </c>
      <c r="D243" s="57">
        <v>0.26536500000000002</v>
      </c>
      <c r="E243" s="57">
        <v>5.9721100000000001E-3</v>
      </c>
      <c r="F243" s="58">
        <v>3.6516800000000002E-4</v>
      </c>
      <c r="G243" s="58">
        <f>C243*$B$9+$B$10</f>
        <v>-6.9758235555036517E-4</v>
      </c>
      <c r="H243" s="57">
        <f>G243-F243</f>
        <v>-1.0627503555503651E-3</v>
      </c>
      <c r="J243" s="61">
        <v>200.42099999999999</v>
      </c>
      <c r="K243" s="57">
        <v>2.7468200000000001E-3</v>
      </c>
    </row>
    <row r="244" spans="1:11" x14ac:dyDescent="0.25">
      <c r="A244" s="55">
        <v>24</v>
      </c>
      <c r="B244" s="57" t="s">
        <v>135</v>
      </c>
      <c r="C244" s="58">
        <v>500.14600000000002</v>
      </c>
      <c r="D244" s="57">
        <v>0.762826</v>
      </c>
      <c r="E244" s="57">
        <v>5.7491599999999997E-3</v>
      </c>
      <c r="F244" s="58">
        <v>-8.1743000000000007E-3</v>
      </c>
      <c r="G244" s="58">
        <f>C244*$B$9+$B$10</f>
        <v>5.224879422439507E-4</v>
      </c>
      <c r="H244" s="57">
        <f>G244-F244</f>
        <v>8.6967879422439505E-3</v>
      </c>
      <c r="J244" s="61">
        <v>175.40299999999999</v>
      </c>
      <c r="K244" s="57">
        <v>-2.16639E-2</v>
      </c>
    </row>
    <row r="245" spans="1:11" x14ac:dyDescent="0.25">
      <c r="A245" s="55">
        <v>24</v>
      </c>
      <c r="B245" s="57" t="s">
        <v>135</v>
      </c>
      <c r="C245" s="58">
        <v>400.08300000000003</v>
      </c>
      <c r="D245" s="57">
        <v>1.19295</v>
      </c>
      <c r="E245" s="57">
        <v>4.5434500000000001E-3</v>
      </c>
      <c r="F245" s="58">
        <v>-2.05398E-3</v>
      </c>
      <c r="G245" s="58">
        <f>C245*$B$9+$B$10</f>
        <v>1.0095474232365204E-3</v>
      </c>
      <c r="H245" s="57">
        <f>G245-F245</f>
        <v>3.0635274232365204E-3</v>
      </c>
      <c r="J245" s="61">
        <v>149.958</v>
      </c>
      <c r="K245" s="57">
        <v>4.1539399999999997E-2</v>
      </c>
    </row>
    <row r="246" spans="1:11" x14ac:dyDescent="0.25">
      <c r="A246" s="55">
        <v>24</v>
      </c>
      <c r="B246" s="57" t="s">
        <v>135</v>
      </c>
      <c r="C246" s="58">
        <v>299.94</v>
      </c>
      <c r="D246" s="57">
        <v>1.7082200000000001</v>
      </c>
      <c r="E246" s="57">
        <v>4.9947200000000002E-3</v>
      </c>
      <c r="F246" s="58">
        <v>-4.7801700000000003E-3</v>
      </c>
      <c r="G246" s="58">
        <f>C246*$B$9+$B$10</f>
        <v>1.4969963064904598E-3</v>
      </c>
      <c r="H246" s="57">
        <f>G246-F246</f>
        <v>6.2771663064904604E-3</v>
      </c>
      <c r="J246" s="61">
        <v>124.559</v>
      </c>
      <c r="K246" s="57">
        <v>3.2278099999999997E-2</v>
      </c>
    </row>
    <row r="247" spans="1:11" x14ac:dyDescent="0.25">
      <c r="A247" s="55">
        <v>24</v>
      </c>
      <c r="B247" s="57" t="s">
        <v>135</v>
      </c>
      <c r="C247" s="58">
        <v>249.85</v>
      </c>
      <c r="D247" s="57">
        <v>1.98706</v>
      </c>
      <c r="E247" s="57">
        <v>5.4958999999999997E-3</v>
      </c>
      <c r="F247" s="58">
        <v>-1.39419E-2</v>
      </c>
      <c r="G247" s="58">
        <f>C247*$B$9+$B$10</f>
        <v>1.7408107973903712E-3</v>
      </c>
      <c r="H247" s="57">
        <f>G247-F247</f>
        <v>1.5682710797390371E-2</v>
      </c>
      <c r="J247" s="61">
        <v>99.228099999999998</v>
      </c>
      <c r="K247" s="57">
        <v>2.6020999999999999E-2</v>
      </c>
    </row>
    <row r="248" spans="1:11" x14ac:dyDescent="0.25">
      <c r="A248" s="55">
        <v>24</v>
      </c>
      <c r="B248" s="57" t="s">
        <v>135</v>
      </c>
      <c r="C248" s="58">
        <v>200.45400000000001</v>
      </c>
      <c r="D248" s="57">
        <v>2.3009400000000002</v>
      </c>
      <c r="E248" s="57">
        <v>5.9421099999999996E-3</v>
      </c>
      <c r="F248" s="58">
        <v>3.9379599999999999E-3</v>
      </c>
      <c r="G248" s="58">
        <f>C248*$B$9+$B$10</f>
        <v>1.9812472236729029E-3</v>
      </c>
      <c r="H248" s="57">
        <f>G248-F248</f>
        <v>-1.956712776327097E-3</v>
      </c>
      <c r="J248" s="61">
        <v>74.706000000000003</v>
      </c>
      <c r="K248" s="57">
        <v>4.96435E-2</v>
      </c>
    </row>
    <row r="249" spans="1:11" x14ac:dyDescent="0.25">
      <c r="A249" s="55">
        <v>24</v>
      </c>
      <c r="B249" s="57" t="s">
        <v>135</v>
      </c>
      <c r="C249" s="58">
        <v>175.48</v>
      </c>
      <c r="D249" s="57">
        <v>2.4552700000000001</v>
      </c>
      <c r="E249" s="57">
        <v>4.9087599999999999E-3</v>
      </c>
      <c r="F249" s="58">
        <v>-1.77345E-2</v>
      </c>
      <c r="G249" s="58">
        <f>C249*$B$9+$B$10</f>
        <v>2.102808874615893E-3</v>
      </c>
      <c r="H249" s="57">
        <f>G249-F249</f>
        <v>1.9837308874615892E-2</v>
      </c>
      <c r="J249" s="61">
        <v>49.3416</v>
      </c>
      <c r="K249" s="57">
        <v>5.7418799999999999E-2</v>
      </c>
    </row>
    <row r="250" spans="1:11" x14ac:dyDescent="0.25">
      <c r="A250" s="55">
        <v>24</v>
      </c>
      <c r="B250" s="57" t="s">
        <v>135</v>
      </c>
      <c r="C250" s="58">
        <v>150.04900000000001</v>
      </c>
      <c r="D250" s="57">
        <v>3.1083400000000001</v>
      </c>
      <c r="E250" s="57">
        <v>5.2758900000000001E-3</v>
      </c>
      <c r="F250" s="58">
        <v>1.6344299999999999E-2</v>
      </c>
      <c r="G250" s="58">
        <f>C250*$B$9+$B$10</f>
        <v>2.226594985976956E-3</v>
      </c>
      <c r="H250" s="57">
        <f>G250-F250</f>
        <v>-1.4117705014023043E-2</v>
      </c>
      <c r="J250" s="61">
        <v>29.7956</v>
      </c>
      <c r="K250" s="57">
        <v>-8.2407000000000001E-3</v>
      </c>
    </row>
    <row r="251" spans="1:11" x14ac:dyDescent="0.25">
      <c r="A251" s="55">
        <v>24</v>
      </c>
      <c r="B251" s="57" t="s">
        <v>135</v>
      </c>
      <c r="C251" s="58">
        <v>125.16</v>
      </c>
      <c r="D251" s="57">
        <v>3.5464600000000002</v>
      </c>
      <c r="E251" s="57">
        <v>1.2537299999999999E-2</v>
      </c>
      <c r="F251" s="58">
        <v>-2.3539299999999999E-2</v>
      </c>
      <c r="G251" s="58">
        <f>C251*$B$9+$B$10</f>
        <v>2.3477428970172416E-3</v>
      </c>
      <c r="H251" s="57">
        <f>G251-F251</f>
        <v>2.5887042897017241E-2</v>
      </c>
      <c r="J251" s="61">
        <v>20.3172</v>
      </c>
      <c r="K251" s="57">
        <v>-2.0499200000000002E-3</v>
      </c>
    </row>
    <row r="252" spans="1:11" x14ac:dyDescent="0.25">
      <c r="A252" s="55">
        <v>24</v>
      </c>
      <c r="B252" s="57" t="s">
        <v>135</v>
      </c>
      <c r="C252" s="58">
        <v>100.136</v>
      </c>
      <c r="D252" s="57">
        <v>5.7139899999999999</v>
      </c>
      <c r="E252" s="57">
        <v>5.0579800000000001E-3</v>
      </c>
      <c r="F252" s="58">
        <v>4.7991800000000001E-2</v>
      </c>
      <c r="G252" s="58">
        <f>C252*$B$9+$B$10</f>
        <v>2.4695479243735875E-3</v>
      </c>
      <c r="H252" s="57">
        <f>G252-F252</f>
        <v>-4.5522252075626414E-2</v>
      </c>
      <c r="J252" s="61">
        <v>10.720499999999999</v>
      </c>
      <c r="K252" s="57">
        <v>-6.81205E-2</v>
      </c>
    </row>
    <row r="253" spans="1:11" x14ac:dyDescent="0.25">
      <c r="A253" s="55">
        <v>24</v>
      </c>
      <c r="B253" s="57" t="s">
        <v>135</v>
      </c>
      <c r="C253" s="58">
        <v>75.089500000000001</v>
      </c>
      <c r="D253" s="57">
        <v>6.3229600000000001</v>
      </c>
      <c r="E253" s="57">
        <v>5.3707E-3</v>
      </c>
      <c r="F253" s="58">
        <v>-2.10371E-2</v>
      </c>
      <c r="G253" s="58">
        <f>C253*$B$9+$B$10</f>
        <v>2.5914624711159441E-3</v>
      </c>
      <c r="H253" s="57">
        <f>G253-F253</f>
        <v>2.3628562471115944E-2</v>
      </c>
      <c r="J253" s="61">
        <v>4.9208999999999996</v>
      </c>
      <c r="K253" s="57">
        <v>-1.8298600000000002E-2</v>
      </c>
    </row>
    <row r="254" spans="1:11" x14ac:dyDescent="0.25">
      <c r="A254" s="55">
        <v>24</v>
      </c>
      <c r="B254" s="57" t="s">
        <v>135</v>
      </c>
      <c r="C254" s="58">
        <v>50.249200000000002</v>
      </c>
      <c r="D254" s="57">
        <v>6.6431899999999997</v>
      </c>
      <c r="E254" s="57">
        <v>9.9554199999999995E-3</v>
      </c>
      <c r="F254" s="58">
        <v>3.1867000000000002E-3</v>
      </c>
      <c r="G254" s="58">
        <f>C254*$B$9+$B$10</f>
        <v>2.7123733335296207E-3</v>
      </c>
      <c r="H254" s="57">
        <f>G254-F254</f>
        <v>-4.7432666647037949E-4</v>
      </c>
      <c r="J254" s="61">
        <v>138.61500000000001</v>
      </c>
      <c r="K254" s="57">
        <v>-7.7373499999999998E-2</v>
      </c>
    </row>
    <row r="255" spans="1:11" x14ac:dyDescent="0.25">
      <c r="A255" s="55">
        <v>24</v>
      </c>
      <c r="B255" s="57" t="s">
        <v>138</v>
      </c>
      <c r="C255" s="58">
        <v>30.1981</v>
      </c>
      <c r="D255" s="57">
        <v>6.3855000000000004</v>
      </c>
      <c r="E255" s="57">
        <v>8.9191400000000007E-3</v>
      </c>
      <c r="F255" s="58">
        <v>-0.10449799999999999</v>
      </c>
      <c r="G255" s="58">
        <f>C255*$B$9+$B$10</f>
        <v>2.8099726295664185E-3</v>
      </c>
      <c r="H255" s="57">
        <f>G255-F255</f>
        <v>0.10730797262956641</v>
      </c>
      <c r="J255" s="61">
        <v>124.65300000000001</v>
      </c>
      <c r="K255" s="57">
        <v>-4.0049800000000003E-2</v>
      </c>
    </row>
    <row r="256" spans="1:11" x14ac:dyDescent="0.25">
      <c r="A256" s="55">
        <v>24</v>
      </c>
      <c r="B256" s="57" t="s">
        <v>135</v>
      </c>
      <c r="C256" s="58">
        <v>19.9512</v>
      </c>
      <c r="D256" s="57">
        <v>5.8043899999999997</v>
      </c>
      <c r="E256" s="57">
        <v>7.5142200000000003E-3</v>
      </c>
      <c r="F256" s="58">
        <v>-4.9610099999999997E-2</v>
      </c>
      <c r="G256" s="58">
        <f>C256*$B$9+$B$10</f>
        <v>2.8598497049667441E-3</v>
      </c>
      <c r="H256" s="57">
        <f>G256-F256</f>
        <v>5.246994970496674E-2</v>
      </c>
      <c r="J256" s="61">
        <v>74.992599999999996</v>
      </c>
      <c r="K256" s="57">
        <v>-3.3443899999999999E-2</v>
      </c>
    </row>
    <row r="257" spans="1:11" x14ac:dyDescent="0.25">
      <c r="A257" s="55">
        <v>24</v>
      </c>
      <c r="B257" s="57" t="s">
        <v>135</v>
      </c>
      <c r="C257" s="58">
        <v>9.9690200000000004</v>
      </c>
      <c r="D257" s="57">
        <v>5.7186899999999996</v>
      </c>
      <c r="E257" s="57">
        <v>7.5453300000000003E-3</v>
      </c>
      <c r="F257" s="58">
        <v>-2.23112E-2</v>
      </c>
      <c r="G257" s="58">
        <f>C257*$B$9+$B$10</f>
        <v>2.9084382482841981E-3</v>
      </c>
      <c r="H257" s="57">
        <f>G257-F257</f>
        <v>2.5219638248284198E-2</v>
      </c>
      <c r="J257" s="61">
        <v>50.240400000000001</v>
      </c>
      <c r="K257" s="57">
        <v>3.2597500000000001E-2</v>
      </c>
    </row>
    <row r="258" spans="1:11" ht="15.75" thickBot="1" x14ac:dyDescent="0.3">
      <c r="A258" s="55">
        <v>24</v>
      </c>
      <c r="B258" s="57" t="s">
        <v>135</v>
      </c>
      <c r="C258" s="58">
        <v>5.0501899999999997</v>
      </c>
      <c r="D258" s="57">
        <v>5.7107599999999996</v>
      </c>
      <c r="E258" s="57">
        <v>7.0042799999999999E-3</v>
      </c>
      <c r="F258" s="58">
        <v>-3.1244299999999999E-2</v>
      </c>
      <c r="G258" s="58">
        <f>C258*$B$9+$B$10</f>
        <v>2.9323807923503434E-3</v>
      </c>
      <c r="H258" s="57">
        <f>G258-F258</f>
        <v>3.4176680792350339E-2</v>
      </c>
      <c r="J258" s="61">
        <v>30.859400000000001</v>
      </c>
      <c r="K258" s="57">
        <v>1.8631000000000002E-2</v>
      </c>
    </row>
    <row r="259" spans="1:11" ht="15.75" thickTop="1" x14ac:dyDescent="0.25">
      <c r="A259" s="56">
        <v>25</v>
      </c>
      <c r="B259" s="57" t="s">
        <v>135</v>
      </c>
      <c r="C259" s="59">
        <v>969.15899999999999</v>
      </c>
      <c r="D259" s="60">
        <v>0.21717800000000001</v>
      </c>
      <c r="E259" s="60">
        <v>7.3113300000000004E-3</v>
      </c>
      <c r="F259" s="59">
        <v>-1.2821600000000001E-2</v>
      </c>
      <c r="G259" s="59">
        <f>C259*$B$9+$B$10</f>
        <v>-1.7604460929015893E-3</v>
      </c>
      <c r="H259" s="60">
        <f>G259-F259</f>
        <v>1.1061153907098411E-2</v>
      </c>
      <c r="J259" s="61">
        <v>10.0261</v>
      </c>
      <c r="K259" s="57">
        <v>-8.5846400000000003E-2</v>
      </c>
    </row>
    <row r="260" spans="1:11" x14ac:dyDescent="0.25">
      <c r="A260" s="55">
        <v>25</v>
      </c>
      <c r="B260" s="57" t="s">
        <v>135</v>
      </c>
      <c r="C260" s="58">
        <v>750.54700000000003</v>
      </c>
      <c r="D260" s="57">
        <v>0.26348100000000002</v>
      </c>
      <c r="E260" s="57">
        <v>7.4095000000000003E-3</v>
      </c>
      <c r="F260" s="58">
        <v>-1.7518700000000002E-2</v>
      </c>
      <c r="G260" s="58">
        <f>C260*$B$9+$B$10</f>
        <v>-6.96346003370517E-4</v>
      </c>
      <c r="H260" s="57">
        <f>G260-F260</f>
        <v>1.6822353996629485E-2</v>
      </c>
      <c r="J260" s="61">
        <v>75.130399999999995</v>
      </c>
      <c r="K260" s="57">
        <v>6.6266099999999998E-3</v>
      </c>
    </row>
    <row r="261" spans="1:11" x14ac:dyDescent="0.25">
      <c r="A261" s="55">
        <v>25</v>
      </c>
      <c r="B261" s="57" t="s">
        <v>135</v>
      </c>
      <c r="C261" s="58">
        <v>500.053</v>
      </c>
      <c r="D261" s="57">
        <v>0.91620299999999999</v>
      </c>
      <c r="E261" s="57">
        <v>6.7537099999999996E-3</v>
      </c>
      <c r="F261" s="58">
        <v>-2.9796699999999999E-2</v>
      </c>
      <c r="G261" s="58">
        <f>C261*$B$9+$B$10</f>
        <v>5.2294062237279258E-4</v>
      </c>
      <c r="H261" s="57">
        <f>G261-F261</f>
        <v>3.0319640622372791E-2</v>
      </c>
      <c r="J261" s="61">
        <v>50.199199999999998</v>
      </c>
      <c r="K261" s="57">
        <v>7.3730199999999996E-2</v>
      </c>
    </row>
    <row r="262" spans="1:11" x14ac:dyDescent="0.25">
      <c r="A262" s="55">
        <v>25</v>
      </c>
      <c r="B262" s="57" t="s">
        <v>135</v>
      </c>
      <c r="C262" s="58">
        <v>400.04199999999997</v>
      </c>
      <c r="D262" s="57">
        <v>1.2935700000000001</v>
      </c>
      <c r="E262" s="57">
        <v>6.04048E-3</v>
      </c>
      <c r="F262" s="58">
        <v>-1.24273E-2</v>
      </c>
      <c r="G262" s="58">
        <f>C262*$B$9+$B$10</f>
        <v>1.0097469918954724E-3</v>
      </c>
      <c r="H262" s="57">
        <f>G262-F262</f>
        <v>1.3437046991895473E-2</v>
      </c>
      <c r="J262" s="61">
        <v>20.2807</v>
      </c>
      <c r="K262" s="57">
        <v>1.3427700000000001E-2</v>
      </c>
    </row>
    <row r="263" spans="1:11" x14ac:dyDescent="0.25">
      <c r="A263" s="55">
        <v>25</v>
      </c>
      <c r="B263" s="57" t="s">
        <v>135</v>
      </c>
      <c r="C263" s="58">
        <v>300.20100000000002</v>
      </c>
      <c r="D263" s="57">
        <v>2.1672199999999999</v>
      </c>
      <c r="E263" s="57">
        <v>5.98746E-3</v>
      </c>
      <c r="F263" s="58">
        <v>3.22413E-3</v>
      </c>
      <c r="G263" s="58">
        <f>C263*$B$9+$B$10</f>
        <v>1.4957258816127421E-3</v>
      </c>
      <c r="H263" s="57">
        <f>G263-F263</f>
        <v>-1.7284041183872579E-3</v>
      </c>
      <c r="J263" s="61">
        <v>9.8673099999999998</v>
      </c>
      <c r="K263" s="57">
        <v>-7.5120400000000004E-2</v>
      </c>
    </row>
    <row r="264" spans="1:11" x14ac:dyDescent="0.25">
      <c r="A264" s="55">
        <v>25</v>
      </c>
      <c r="B264" s="57" t="s">
        <v>135</v>
      </c>
      <c r="C264" s="58">
        <v>250.24600000000001</v>
      </c>
      <c r="D264" s="57">
        <v>2.5065400000000002</v>
      </c>
      <c r="E264" s="57">
        <v>4.9386899999999999E-3</v>
      </c>
      <c r="F264" s="58">
        <v>5.43594E-4</v>
      </c>
      <c r="G264" s="58">
        <f>C264*$B$9+$B$10</f>
        <v>1.7388832561965925E-3</v>
      </c>
      <c r="H264" s="57">
        <f>G264-F264</f>
        <v>1.1952892561965926E-3</v>
      </c>
      <c r="J264" s="61">
        <v>4.9068500000000004</v>
      </c>
      <c r="K264" s="57">
        <v>7.6293899999999998E-3</v>
      </c>
    </row>
    <row r="265" spans="1:11" x14ac:dyDescent="0.25">
      <c r="A265" s="55">
        <v>25</v>
      </c>
      <c r="B265" s="57" t="s">
        <v>135</v>
      </c>
      <c r="C265" s="58">
        <v>200.42099999999999</v>
      </c>
      <c r="D265" s="57">
        <v>2.8507500000000001</v>
      </c>
      <c r="E265" s="57">
        <v>6.4632200000000004E-3</v>
      </c>
      <c r="F265" s="58">
        <v>2.7468200000000001E-3</v>
      </c>
      <c r="G265" s="58">
        <f>C265*$B$9+$B$10</f>
        <v>1.9814078521057177E-3</v>
      </c>
      <c r="H265" s="57">
        <f>G265-F265</f>
        <v>-7.6541214789428236E-4</v>
      </c>
      <c r="J265" s="61">
        <v>1040.4000000000001</v>
      </c>
      <c r="K265" s="57">
        <v>-6.2696899999999996E-3</v>
      </c>
    </row>
    <row r="266" spans="1:11" x14ac:dyDescent="0.25">
      <c r="A266" s="55">
        <v>25</v>
      </c>
      <c r="B266" s="57" t="s">
        <v>135</v>
      </c>
      <c r="C266" s="58">
        <v>175.40299999999999</v>
      </c>
      <c r="D266" s="57">
        <v>2.92334</v>
      </c>
      <c r="E266" s="57">
        <v>4.7556100000000004E-3</v>
      </c>
      <c r="F266" s="58">
        <v>-2.16639E-2</v>
      </c>
      <c r="G266" s="58">
        <f>C266*$B$9+$B$10</f>
        <v>2.1031836742924611E-3</v>
      </c>
      <c r="H266" s="57">
        <f>G266-F266</f>
        <v>2.376708367429246E-2</v>
      </c>
      <c r="J266" s="61">
        <v>749.93600000000004</v>
      </c>
      <c r="K266" s="57">
        <v>-8.8174299999999994E-3</v>
      </c>
    </row>
    <row r="267" spans="1:11" x14ac:dyDescent="0.25">
      <c r="A267" s="55">
        <v>25</v>
      </c>
      <c r="B267" s="57" t="s">
        <v>135</v>
      </c>
      <c r="C267" s="58">
        <v>149.958</v>
      </c>
      <c r="D267" s="57">
        <v>3.3365399999999998</v>
      </c>
      <c r="E267" s="57">
        <v>4.6965599999999998E-3</v>
      </c>
      <c r="F267" s="58">
        <v>4.1539399999999997E-2</v>
      </c>
      <c r="G267" s="58">
        <f>C267*$B$9+$B$10</f>
        <v>2.227037931049264E-3</v>
      </c>
      <c r="H267" s="57">
        <f>G267-F267</f>
        <v>-3.9312362068950731E-2</v>
      </c>
      <c r="J267" s="61">
        <v>499.98599999999999</v>
      </c>
      <c r="K267" s="57">
        <v>-4.1929399999999999E-2</v>
      </c>
    </row>
    <row r="268" spans="1:11" x14ac:dyDescent="0.25">
      <c r="A268" s="55">
        <v>25</v>
      </c>
      <c r="B268" s="57" t="s">
        <v>135</v>
      </c>
      <c r="C268" s="58">
        <v>124.559</v>
      </c>
      <c r="D268" s="57">
        <v>3.89228</v>
      </c>
      <c r="E268" s="57">
        <v>5.5046799999999996E-3</v>
      </c>
      <c r="F268" s="58">
        <v>3.2278099999999997E-2</v>
      </c>
      <c r="G268" s="58">
        <f>C268*$B$9+$B$10</f>
        <v>2.350668281505779E-3</v>
      </c>
      <c r="H268" s="57">
        <f>G268-F268</f>
        <v>-2.992743171849422E-2</v>
      </c>
      <c r="J268" s="61">
        <v>400.488</v>
      </c>
      <c r="K268" s="57">
        <v>-9.5438999999999995E-4</v>
      </c>
    </row>
    <row r="269" spans="1:11" x14ac:dyDescent="0.25">
      <c r="A269" s="55">
        <v>25</v>
      </c>
      <c r="B269" s="57" t="s">
        <v>135</v>
      </c>
      <c r="C269" s="58">
        <v>99.228099999999998</v>
      </c>
      <c r="D269" s="57">
        <v>4.94902</v>
      </c>
      <c r="E269" s="57">
        <v>1.22992E-2</v>
      </c>
      <c r="F269" s="58">
        <v>2.6020999999999999E-2</v>
      </c>
      <c r="G269" s="58">
        <f>C269*$B$9+$B$10</f>
        <v>2.4739671532873035E-3</v>
      </c>
      <c r="H269" s="57">
        <f>G269-F269</f>
        <v>-2.3547032846712695E-2</v>
      </c>
      <c r="J269" s="61">
        <v>300.18</v>
      </c>
      <c r="K269" s="57">
        <v>-3.78013E-3</v>
      </c>
    </row>
    <row r="270" spans="1:11" x14ac:dyDescent="0.25">
      <c r="A270" s="55">
        <v>25</v>
      </c>
      <c r="B270" s="57" t="s">
        <v>135</v>
      </c>
      <c r="C270" s="58">
        <v>74.706000000000003</v>
      </c>
      <c r="D270" s="57">
        <v>6.0856399999999997</v>
      </c>
      <c r="E270" s="57">
        <v>1.1961599999999999E-2</v>
      </c>
      <c r="F270" s="58">
        <v>4.96435E-2</v>
      </c>
      <c r="G270" s="58">
        <f>C270*$B$9+$B$10</f>
        <v>2.5933291682063834E-3</v>
      </c>
      <c r="H270" s="57">
        <f>G270-F270</f>
        <v>-4.7050170831793615E-2</v>
      </c>
      <c r="J270" s="61">
        <v>250.10599999999999</v>
      </c>
      <c r="K270" s="57">
        <v>-4.1742300000000001E-3</v>
      </c>
    </row>
    <row r="271" spans="1:11" x14ac:dyDescent="0.25">
      <c r="A271" s="55">
        <v>25</v>
      </c>
      <c r="B271" s="57" t="s">
        <v>135</v>
      </c>
      <c r="C271" s="58">
        <v>49.3416</v>
      </c>
      <c r="D271" s="57">
        <v>6.3704200000000002</v>
      </c>
      <c r="E271" s="57">
        <v>5.4477600000000003E-3</v>
      </c>
      <c r="F271" s="58">
        <v>5.7418799999999999E-2</v>
      </c>
      <c r="G271" s="58">
        <f>C271*$B$9+$B$10</f>
        <v>2.7167911021848566E-3</v>
      </c>
      <c r="H271" s="57">
        <f>G271-F271</f>
        <v>-5.4702008897815145E-2</v>
      </c>
      <c r="J271" s="61">
        <v>200.01300000000001</v>
      </c>
      <c r="K271" s="57">
        <v>-9.3769999999999997E-4</v>
      </c>
    </row>
    <row r="272" spans="1:11" x14ac:dyDescent="0.25">
      <c r="A272" s="55">
        <v>25</v>
      </c>
      <c r="B272" s="57" t="s">
        <v>135</v>
      </c>
      <c r="C272" s="58">
        <v>29.7956</v>
      </c>
      <c r="D272" s="57">
        <v>6.8397600000000001</v>
      </c>
      <c r="E272" s="57">
        <v>3.6588099999999998E-2</v>
      </c>
      <c r="F272" s="58">
        <v>-8.2407000000000001E-3</v>
      </c>
      <c r="G272" s="58">
        <f>C272*$B$9+$B$10</f>
        <v>2.8119318096939336E-3</v>
      </c>
      <c r="H272" s="57">
        <f>G272-F272</f>
        <v>1.1052631809693934E-2</v>
      </c>
      <c r="J272" s="61">
        <v>175.20599999999999</v>
      </c>
      <c r="K272" s="57">
        <v>5.15366E-3</v>
      </c>
    </row>
    <row r="273" spans="1:11" x14ac:dyDescent="0.25">
      <c r="A273" s="55">
        <v>25</v>
      </c>
      <c r="B273" s="57" t="s">
        <v>135</v>
      </c>
      <c r="C273" s="58">
        <v>20.3172</v>
      </c>
      <c r="D273" s="57">
        <v>6.2819500000000001</v>
      </c>
      <c r="E273" s="57">
        <v>7.9962100000000001E-3</v>
      </c>
      <c r="F273" s="58">
        <v>-2.0499200000000002E-3</v>
      </c>
      <c r="G273" s="58">
        <f>C273*$B$9+$B$10</f>
        <v>2.8580681896209791E-3</v>
      </c>
      <c r="H273" s="57">
        <f>G273-F273</f>
        <v>4.9079881896209789E-3</v>
      </c>
      <c r="J273" s="61">
        <v>149.96799999999999</v>
      </c>
      <c r="K273" s="57">
        <v>6.9427299999999997E-2</v>
      </c>
    </row>
    <row r="274" spans="1:11" x14ac:dyDescent="0.25">
      <c r="A274" s="55">
        <v>25</v>
      </c>
      <c r="B274" s="57" t="s">
        <v>135</v>
      </c>
      <c r="C274" s="58">
        <v>10.720499999999999</v>
      </c>
      <c r="D274" s="57">
        <v>5.6368799999999997</v>
      </c>
      <c r="E274" s="57">
        <v>7.0330799999999997E-3</v>
      </c>
      <c r="F274" s="58">
        <v>-6.81205E-2</v>
      </c>
      <c r="G274" s="58">
        <f>C274*$B$9+$B$10</f>
        <v>2.904780398142025E-3</v>
      </c>
      <c r="H274" s="57">
        <f>G274-F274</f>
        <v>7.1025280398142029E-2</v>
      </c>
      <c r="J274" s="61">
        <v>125.00700000000001</v>
      </c>
      <c r="K274" s="57">
        <v>2.1601700000000001E-2</v>
      </c>
    </row>
    <row r="275" spans="1:11" ht="15.75" thickBot="1" x14ac:dyDescent="0.3">
      <c r="A275" s="55">
        <v>25</v>
      </c>
      <c r="B275" s="57" t="s">
        <v>135</v>
      </c>
      <c r="C275" s="58">
        <v>4.9208999999999996</v>
      </c>
      <c r="D275" s="57">
        <v>5.6296999999999997</v>
      </c>
      <c r="E275" s="57">
        <v>7.3514399999999999E-3</v>
      </c>
      <c r="F275" s="58">
        <v>-1.8298600000000002E-2</v>
      </c>
      <c r="G275" s="58">
        <f>C275*$B$9+$B$10</f>
        <v>2.9330101150799991E-3</v>
      </c>
      <c r="H275" s="57">
        <f>G275-F275</f>
        <v>2.1231610115079999E-2</v>
      </c>
      <c r="J275" s="61">
        <v>99.919200000000004</v>
      </c>
      <c r="K275" s="57">
        <v>1.6622499999999998E-2</v>
      </c>
    </row>
    <row r="276" spans="1:11" ht="15.75" thickTop="1" x14ac:dyDescent="0.25">
      <c r="A276" s="56">
        <v>26</v>
      </c>
      <c r="B276" s="57" t="s">
        <v>135</v>
      </c>
      <c r="C276" s="59">
        <v>138.61500000000001</v>
      </c>
      <c r="D276" s="60">
        <v>2.7966299999999999</v>
      </c>
      <c r="E276" s="60">
        <v>5.34105E-3</v>
      </c>
      <c r="F276" s="59">
        <v>-7.7373499999999998E-2</v>
      </c>
      <c r="G276" s="59">
        <f>C276*$B$9+$B$10</f>
        <v>2.2822503041831765E-3</v>
      </c>
      <c r="H276" s="60">
        <f>G276-F276</f>
        <v>7.9655750304183176E-2</v>
      </c>
      <c r="J276" s="61">
        <v>50.023600000000002</v>
      </c>
      <c r="K276" s="57">
        <v>1.1243799999999999E-3</v>
      </c>
    </row>
    <row r="277" spans="1:11" x14ac:dyDescent="0.25">
      <c r="A277" s="55">
        <v>26</v>
      </c>
      <c r="B277" s="57" t="s">
        <v>135</v>
      </c>
      <c r="C277" s="58">
        <v>124.65300000000001</v>
      </c>
      <c r="D277" s="57">
        <v>2.8539500000000002</v>
      </c>
      <c r="E277" s="57">
        <v>4.8474299999999998E-3</v>
      </c>
      <c r="F277" s="58">
        <v>-4.0049800000000003E-2</v>
      </c>
      <c r="G277" s="58">
        <f>C277*$B$9+$B$10</f>
        <v>2.3502107338486699E-3</v>
      </c>
      <c r="H277" s="57">
        <f>G277-F277</f>
        <v>4.2400010733848671E-2</v>
      </c>
      <c r="J277" s="61">
        <v>9.9649199999999993</v>
      </c>
      <c r="K277" s="57">
        <v>-3.8331999999999998E-2</v>
      </c>
    </row>
    <row r="278" spans="1:11" x14ac:dyDescent="0.25">
      <c r="A278" s="55">
        <v>26</v>
      </c>
      <c r="B278" s="57" t="s">
        <v>138</v>
      </c>
      <c r="C278" s="58">
        <v>100.562</v>
      </c>
      <c r="D278" s="57">
        <v>4.3818400000000004</v>
      </c>
      <c r="E278" s="57">
        <v>2.9939400000000001E-2</v>
      </c>
      <c r="F278" s="58">
        <v>0.13184199999999999</v>
      </c>
      <c r="G278" s="58">
        <f>C278*$B$9+$B$10</f>
        <v>2.4674743573317955E-3</v>
      </c>
      <c r="H278" s="57">
        <f>G278-F278</f>
        <v>-0.12937452564266819</v>
      </c>
      <c r="J278" s="61">
        <v>4.9125800000000002</v>
      </c>
      <c r="K278" s="57">
        <v>-2.6560299999999998E-2</v>
      </c>
    </row>
    <row r="279" spans="1:11" x14ac:dyDescent="0.25">
      <c r="A279" s="55">
        <v>26</v>
      </c>
      <c r="B279" s="57" t="s">
        <v>135</v>
      </c>
      <c r="C279" s="58">
        <v>74.992599999999996</v>
      </c>
      <c r="D279" s="57">
        <v>5.3785600000000002</v>
      </c>
      <c r="E279" s="57">
        <v>4.9570999999999999E-3</v>
      </c>
      <c r="F279" s="58">
        <v>-3.3443899999999999E-2</v>
      </c>
      <c r="G279" s="58">
        <f>C279*$B$9+$B$10</f>
        <v>2.5919341346050278E-3</v>
      </c>
      <c r="H279" s="57">
        <f>G279-F279</f>
        <v>3.6035834134605024E-2</v>
      </c>
      <c r="J279" s="61">
        <v>2214.1999999999998</v>
      </c>
      <c r="K279" s="57">
        <v>-6.2365500000000004E-3</v>
      </c>
    </row>
    <row r="280" spans="1:11" x14ac:dyDescent="0.25">
      <c r="A280" s="55">
        <v>26</v>
      </c>
      <c r="B280" s="57" t="s">
        <v>135</v>
      </c>
      <c r="C280" s="58">
        <v>50.240400000000001</v>
      </c>
      <c r="D280" s="57">
        <v>6.3666</v>
      </c>
      <c r="E280" s="57">
        <v>5.8051500000000002E-3</v>
      </c>
      <c r="F280" s="58">
        <v>3.2597500000000001E-2</v>
      </c>
      <c r="G280" s="58">
        <f>C280*$B$9+$B$10</f>
        <v>2.7124161677783715E-3</v>
      </c>
      <c r="H280" s="57">
        <f>G280-F280</f>
        <v>-2.9885083832221632E-2</v>
      </c>
      <c r="J280" s="61">
        <v>1500.83</v>
      </c>
      <c r="K280" s="57">
        <v>4.7717699999999998E-3</v>
      </c>
    </row>
    <row r="281" spans="1:11" x14ac:dyDescent="0.25">
      <c r="A281" s="55">
        <v>26</v>
      </c>
      <c r="B281" s="57" t="s">
        <v>135</v>
      </c>
      <c r="C281" s="58">
        <v>30.859400000000001</v>
      </c>
      <c r="D281" s="57">
        <v>6.7506300000000001</v>
      </c>
      <c r="E281" s="57">
        <v>6.8702499999999996E-3</v>
      </c>
      <c r="F281" s="58">
        <v>1.8631000000000002E-2</v>
      </c>
      <c r="G281" s="58">
        <f>C281*$B$9+$B$10</f>
        <v>2.806753733123374E-3</v>
      </c>
      <c r="H281" s="57">
        <f>G281-F281</f>
        <v>-1.5824246266876629E-2</v>
      </c>
      <c r="J281" s="61">
        <v>1248.33</v>
      </c>
      <c r="K281" s="57">
        <v>4.1162999999999998E-3</v>
      </c>
    </row>
    <row r="282" spans="1:11" x14ac:dyDescent="0.25">
      <c r="A282" s="55">
        <v>26</v>
      </c>
      <c r="B282" s="57" t="s">
        <v>138</v>
      </c>
      <c r="C282" s="58">
        <v>20.233000000000001</v>
      </c>
      <c r="D282" s="57">
        <v>6.5400999999999998</v>
      </c>
      <c r="E282" s="57">
        <v>4.9025699999999998E-2</v>
      </c>
      <c r="F282" s="58">
        <v>-0.18590000000000001</v>
      </c>
      <c r="G282" s="58">
        <f>C282*$B$9+$B$10</f>
        <v>2.8584780355010706E-3</v>
      </c>
      <c r="H282" s="57">
        <f>G282-F282</f>
        <v>0.18875847803550108</v>
      </c>
      <c r="J282" s="61">
        <v>1000.57</v>
      </c>
      <c r="K282" s="57">
        <v>-1.46017E-2</v>
      </c>
    </row>
    <row r="283" spans="1:11" ht="15.75" thickBot="1" x14ac:dyDescent="0.3">
      <c r="A283" s="55">
        <v>26</v>
      </c>
      <c r="B283" s="57" t="s">
        <v>135</v>
      </c>
      <c r="C283" s="58">
        <v>10.0261</v>
      </c>
      <c r="D283" s="57">
        <v>5.8021500000000001</v>
      </c>
      <c r="E283" s="57">
        <v>8.6965600000000007E-3</v>
      </c>
      <c r="F283" s="58">
        <v>-8.5846400000000003E-2</v>
      </c>
      <c r="G283" s="58">
        <f>C283*$B$9+$B$10</f>
        <v>2.9081604097707112E-3</v>
      </c>
      <c r="H283" s="57">
        <f>G283-F283</f>
        <v>8.8754560409770714E-2</v>
      </c>
      <c r="J283" s="61">
        <v>749.37300000000005</v>
      </c>
      <c r="K283" s="57">
        <v>-3.0157699999999999E-2</v>
      </c>
    </row>
    <row r="284" spans="1:11" ht="15.75" thickTop="1" x14ac:dyDescent="0.25">
      <c r="A284" s="56">
        <v>27</v>
      </c>
      <c r="B284" s="57" t="s">
        <v>138</v>
      </c>
      <c r="C284" s="59">
        <v>91.146900000000002</v>
      </c>
      <c r="D284" s="60">
        <v>2.7850199999999998</v>
      </c>
      <c r="E284" s="60">
        <v>5.27649E-3</v>
      </c>
      <c r="F284" s="59">
        <v>0.17701600000000001</v>
      </c>
      <c r="G284" s="59">
        <f>C284*$B$9+$B$10</f>
        <v>2.5133026227195329E-3</v>
      </c>
      <c r="H284" s="60">
        <f>G284-F284</f>
        <v>-0.17450269737728047</v>
      </c>
      <c r="J284" s="61">
        <v>501.18700000000001</v>
      </c>
      <c r="K284" s="57">
        <v>-8.3568099999999992E-3</v>
      </c>
    </row>
    <row r="285" spans="1:11" x14ac:dyDescent="0.25">
      <c r="A285" s="55">
        <v>27</v>
      </c>
      <c r="B285" s="57" t="s">
        <v>135</v>
      </c>
      <c r="C285" s="58">
        <v>75.130399999999995</v>
      </c>
      <c r="D285" s="57">
        <v>2.22363</v>
      </c>
      <c r="E285" s="57">
        <v>5.1171200000000002E-3</v>
      </c>
      <c r="F285" s="58">
        <v>6.6266099999999998E-3</v>
      </c>
      <c r="G285" s="58">
        <f>C285*$B$9+$B$10</f>
        <v>2.5912633892098188E-3</v>
      </c>
      <c r="H285" s="57">
        <f>G285-F285</f>
        <v>-4.035346610790181E-3</v>
      </c>
      <c r="J285" s="61">
        <v>401.01400000000001</v>
      </c>
      <c r="K285" s="57">
        <v>-5.3236500000000001E-3</v>
      </c>
    </row>
    <row r="286" spans="1:11" x14ac:dyDescent="0.25">
      <c r="A286" s="55">
        <v>27</v>
      </c>
      <c r="B286" s="57" t="s">
        <v>135</v>
      </c>
      <c r="C286" s="58">
        <v>50.199199999999998</v>
      </c>
      <c r="D286" s="57">
        <v>2.9507300000000001</v>
      </c>
      <c r="E286" s="57">
        <v>8.2813599999999998E-3</v>
      </c>
      <c r="F286" s="58">
        <v>7.3730199999999996E-2</v>
      </c>
      <c r="G286" s="58">
        <f>C286*$B$9+$B$10</f>
        <v>2.7126167099429765E-3</v>
      </c>
      <c r="H286" s="57">
        <f>G286-F286</f>
        <v>-7.1017583290057015E-2</v>
      </c>
      <c r="J286" s="61">
        <v>299.05900000000003</v>
      </c>
      <c r="K286" s="57">
        <v>-1.91712E-3</v>
      </c>
    </row>
    <row r="287" spans="1:11" x14ac:dyDescent="0.25">
      <c r="A287" s="55">
        <v>27</v>
      </c>
      <c r="B287" s="57" t="s">
        <v>138</v>
      </c>
      <c r="C287" s="58">
        <v>29.988900000000001</v>
      </c>
      <c r="D287" s="57">
        <v>4.6659800000000002</v>
      </c>
      <c r="E287" s="57">
        <v>1.11907E-2</v>
      </c>
      <c r="F287" s="58">
        <v>0.155975</v>
      </c>
      <c r="G287" s="58">
        <f>C287*$B$9+$B$10</f>
        <v>2.8109909164798995E-3</v>
      </c>
      <c r="H287" s="57">
        <f>G287-F287</f>
        <v>-0.1531640090835201</v>
      </c>
      <c r="J287" s="61">
        <v>249.98</v>
      </c>
      <c r="K287" s="57">
        <v>-5.2323300000000003E-3</v>
      </c>
    </row>
    <row r="288" spans="1:11" x14ac:dyDescent="0.25">
      <c r="A288" s="55">
        <v>27</v>
      </c>
      <c r="B288" s="57" t="s">
        <v>135</v>
      </c>
      <c r="C288" s="58">
        <v>20.2807</v>
      </c>
      <c r="D288" s="57">
        <v>5.3054300000000003</v>
      </c>
      <c r="E288" s="57">
        <v>5.8541299999999999E-3</v>
      </c>
      <c r="F288" s="58">
        <v>1.3427700000000001E-2</v>
      </c>
      <c r="G288" s="58">
        <f>C288*$B$9+$B$10</f>
        <v>2.8582458544027288E-3</v>
      </c>
      <c r="H288" s="57">
        <f>G288-F288</f>
        <v>-1.0569454145597273E-2</v>
      </c>
      <c r="J288" s="61">
        <v>201.648</v>
      </c>
      <c r="K288" s="57">
        <v>-2.59378E-2</v>
      </c>
    </row>
    <row r="289" spans="1:11" x14ac:dyDescent="0.25">
      <c r="A289" s="55">
        <v>27</v>
      </c>
      <c r="B289" s="57" t="s">
        <v>135</v>
      </c>
      <c r="C289" s="58">
        <v>9.8673099999999998</v>
      </c>
      <c r="D289" s="57">
        <v>6.1038800000000002</v>
      </c>
      <c r="E289" s="57">
        <v>1.00315E-2</v>
      </c>
      <c r="F289" s="58">
        <v>-7.5120400000000004E-2</v>
      </c>
      <c r="G289" s="58">
        <f>C289*$B$9+$B$10</f>
        <v>2.9089333245842469E-3</v>
      </c>
      <c r="H289" s="57">
        <f>G289-F289</f>
        <v>7.8029333324584255E-2</v>
      </c>
      <c r="J289" s="61">
        <v>174.98400000000001</v>
      </c>
      <c r="K289" s="57">
        <v>-3.0953899999999999E-3</v>
      </c>
    </row>
    <row r="290" spans="1:11" ht="15.75" thickBot="1" x14ac:dyDescent="0.3">
      <c r="A290" s="55">
        <v>27</v>
      </c>
      <c r="B290" s="57" t="s">
        <v>135</v>
      </c>
      <c r="C290" s="58">
        <v>4.9068500000000004</v>
      </c>
      <c r="D290" s="57">
        <v>6.2136300000000002</v>
      </c>
      <c r="E290" s="57">
        <v>1.35738E-2</v>
      </c>
      <c r="F290" s="58">
        <v>7.6293899999999998E-3</v>
      </c>
      <c r="G290" s="58">
        <f>C290*$B$9+$B$10</f>
        <v>2.9330785038521518E-3</v>
      </c>
      <c r="H290" s="57">
        <f>G290-F290</f>
        <v>-4.6963114961478484E-3</v>
      </c>
      <c r="J290" s="61">
        <v>149.15299999999999</v>
      </c>
      <c r="K290" s="57">
        <v>-3.71361E-3</v>
      </c>
    </row>
    <row r="291" spans="1:11" ht="15.75" thickTop="1" x14ac:dyDescent="0.25">
      <c r="A291" s="56">
        <v>28</v>
      </c>
      <c r="B291" s="57" t="s">
        <v>135</v>
      </c>
      <c r="C291" s="59">
        <v>1040.4000000000001</v>
      </c>
      <c r="D291" s="60">
        <v>0.25373000000000001</v>
      </c>
      <c r="E291" s="60">
        <v>9.44446E-3</v>
      </c>
      <c r="F291" s="59">
        <v>-6.2696899999999996E-3</v>
      </c>
      <c r="G291" s="59">
        <f>C291*$B$9+$B$10</f>
        <v>-2.1072136741793015E-3</v>
      </c>
      <c r="H291" s="60">
        <f>G291-F291</f>
        <v>4.1624763258206986E-3</v>
      </c>
      <c r="J291" s="61">
        <v>125.32</v>
      </c>
      <c r="K291" s="57">
        <v>9.9503999999999999E-3</v>
      </c>
    </row>
    <row r="292" spans="1:11" x14ac:dyDescent="0.25">
      <c r="A292" s="55">
        <v>28</v>
      </c>
      <c r="B292" s="57" t="s">
        <v>135</v>
      </c>
      <c r="C292" s="58">
        <v>749.93600000000004</v>
      </c>
      <c r="D292" s="57">
        <v>0.267183</v>
      </c>
      <c r="E292" s="57">
        <v>7.8703000000000002E-3</v>
      </c>
      <c r="F292" s="58">
        <v>-8.8174299999999994E-3</v>
      </c>
      <c r="G292" s="58">
        <f>C292*$B$9+$B$10</f>
        <v>-6.9337194359930842E-4</v>
      </c>
      <c r="H292" s="57">
        <f>G292-F292</f>
        <v>8.1240580564006914E-3</v>
      </c>
      <c r="J292" s="61">
        <v>99.758899999999997</v>
      </c>
      <c r="K292" s="57">
        <v>-4.5996200000000001E-2</v>
      </c>
    </row>
    <row r="293" spans="1:11" x14ac:dyDescent="0.25">
      <c r="A293" s="55">
        <v>28</v>
      </c>
      <c r="B293" s="57" t="s">
        <v>135</v>
      </c>
      <c r="C293" s="58">
        <v>499.98599999999999</v>
      </c>
      <c r="D293" s="57">
        <v>0.78407099999999996</v>
      </c>
      <c r="E293" s="57">
        <v>7.39363E-3</v>
      </c>
      <c r="F293" s="58">
        <v>-4.1929399999999999E-2</v>
      </c>
      <c r="G293" s="58">
        <f>C293*$B$9+$B$10</f>
        <v>5.2326674676668938E-4</v>
      </c>
      <c r="H293" s="57">
        <f>G293-F293</f>
        <v>4.245266674676669E-2</v>
      </c>
      <c r="J293" s="61">
        <v>76.115099999999998</v>
      </c>
      <c r="K293" s="57">
        <v>-1.19834E-2</v>
      </c>
    </row>
    <row r="294" spans="1:11" x14ac:dyDescent="0.25">
      <c r="A294" s="55">
        <v>28</v>
      </c>
      <c r="B294" s="57" t="s">
        <v>135</v>
      </c>
      <c r="C294" s="58">
        <v>400.488</v>
      </c>
      <c r="D294" s="57">
        <v>1.2400500000000001</v>
      </c>
      <c r="E294" s="57">
        <v>4.9331000000000002E-3</v>
      </c>
      <c r="F294" s="58">
        <v>-9.5438999999999995E-4</v>
      </c>
      <c r="G294" s="58">
        <f>C294*$B$9+$B$10</f>
        <v>1.0075760742883379E-3</v>
      </c>
      <c r="H294" s="57">
        <f>G294-F294</f>
        <v>1.961966074288338E-3</v>
      </c>
      <c r="J294" s="61">
        <v>50.651499999999999</v>
      </c>
      <c r="K294" s="57">
        <v>3.6825700000000003E-2</v>
      </c>
    </row>
    <row r="295" spans="1:11" x14ac:dyDescent="0.25">
      <c r="A295" s="55">
        <v>28</v>
      </c>
      <c r="B295" s="57" t="s">
        <v>135</v>
      </c>
      <c r="C295" s="58">
        <v>300.18</v>
      </c>
      <c r="D295" s="57">
        <v>1.7742199999999999</v>
      </c>
      <c r="E295" s="57">
        <v>5.7631599999999998E-3</v>
      </c>
      <c r="F295" s="58">
        <v>-3.78013E-3</v>
      </c>
      <c r="G295" s="58">
        <f>C295*$B$9+$B$10</f>
        <v>1.4958280997063515E-3</v>
      </c>
      <c r="H295" s="57">
        <f>G295-F295</f>
        <v>5.2759580997063515E-3</v>
      </c>
      <c r="J295" s="61">
        <v>10.154500000000001</v>
      </c>
      <c r="K295" s="57">
        <v>-2.4394999999999998E-3</v>
      </c>
    </row>
    <row r="296" spans="1:11" x14ac:dyDescent="0.25">
      <c r="A296" s="55">
        <v>28</v>
      </c>
      <c r="B296" s="57" t="s">
        <v>135</v>
      </c>
      <c r="C296" s="58">
        <v>250.10599999999999</v>
      </c>
      <c r="D296" s="57">
        <v>2.2058300000000002</v>
      </c>
      <c r="E296" s="57">
        <v>5.03185E-3</v>
      </c>
      <c r="F296" s="58">
        <v>-4.1742300000000001E-3</v>
      </c>
      <c r="G296" s="58">
        <f>C296*$B$9+$B$10</f>
        <v>1.7395647101539891E-3</v>
      </c>
      <c r="H296" s="57">
        <f>G296-F296</f>
        <v>5.9137947101539894E-3</v>
      </c>
      <c r="J296" s="61">
        <v>5.0451699999999997</v>
      </c>
      <c r="K296" s="57">
        <v>-1.9475900000000001E-2</v>
      </c>
    </row>
    <row r="297" spans="1:11" x14ac:dyDescent="0.25">
      <c r="A297" s="55">
        <v>28</v>
      </c>
      <c r="B297" s="57" t="s">
        <v>135</v>
      </c>
      <c r="C297" s="58">
        <v>200.01300000000001</v>
      </c>
      <c r="D297" s="57">
        <v>2.6420599999999999</v>
      </c>
      <c r="E297" s="57">
        <v>5.9672900000000001E-3</v>
      </c>
      <c r="F297" s="58">
        <v>-9.3769999999999997E-4</v>
      </c>
      <c r="G297" s="58">
        <f>C297*$B$9+$B$10</f>
        <v>1.9833938036387016E-3</v>
      </c>
      <c r="H297" s="57">
        <f>G297-F297</f>
        <v>2.9210938036387016E-3</v>
      </c>
      <c r="J297" s="61">
        <v>1283.6600000000001</v>
      </c>
      <c r="K297" s="57">
        <v>9.7510200000000004E-4</v>
      </c>
    </row>
    <row r="298" spans="1:11" x14ac:dyDescent="0.25">
      <c r="A298" s="55">
        <v>28</v>
      </c>
      <c r="B298" s="57" t="s">
        <v>135</v>
      </c>
      <c r="C298" s="58">
        <v>175.20599999999999</v>
      </c>
      <c r="D298" s="57">
        <v>2.7561499999999999</v>
      </c>
      <c r="E298" s="57">
        <v>5.9292099999999999E-3</v>
      </c>
      <c r="F298" s="58">
        <v>5.15366E-3</v>
      </c>
      <c r="G298" s="58">
        <f>C298*$B$9+$B$10</f>
        <v>2.1041425773610832E-3</v>
      </c>
      <c r="H298" s="57">
        <f>G298-F298</f>
        <v>-3.0495174226389168E-3</v>
      </c>
      <c r="J298" s="61">
        <v>1251.8499999999999</v>
      </c>
      <c r="K298" s="57">
        <v>-2.3817399999999998E-3</v>
      </c>
    </row>
    <row r="299" spans="1:11" x14ac:dyDescent="0.25">
      <c r="A299" s="55">
        <v>28</v>
      </c>
      <c r="B299" s="57" t="s">
        <v>135</v>
      </c>
      <c r="C299" s="58">
        <v>149.96799999999999</v>
      </c>
      <c r="D299" s="57">
        <v>3.4044300000000001</v>
      </c>
      <c r="E299" s="57">
        <v>5.1981500000000003E-3</v>
      </c>
      <c r="F299" s="58">
        <v>6.9427299999999997E-2</v>
      </c>
      <c r="G299" s="58">
        <f>C299*$B$9+$B$10</f>
        <v>2.2269892557665928E-3</v>
      </c>
      <c r="H299" s="57">
        <f>G299-F299</f>
        <v>-6.720031074423341E-2</v>
      </c>
      <c r="J299" s="61">
        <v>1001.32</v>
      </c>
      <c r="K299" s="57">
        <v>-4.7635100000000003E-3</v>
      </c>
    </row>
    <row r="300" spans="1:11" x14ac:dyDescent="0.25">
      <c r="A300" s="55">
        <v>28</v>
      </c>
      <c r="B300" s="57" t="s">
        <v>135</v>
      </c>
      <c r="C300" s="58">
        <v>125.00700000000001</v>
      </c>
      <c r="D300" s="57">
        <v>3.7976000000000001</v>
      </c>
      <c r="E300" s="57">
        <v>6.56435E-3</v>
      </c>
      <c r="F300" s="58">
        <v>2.1601700000000001E-2</v>
      </c>
      <c r="G300" s="58">
        <f>C300*$B$9+$B$10</f>
        <v>2.3484876288421106E-3</v>
      </c>
      <c r="H300" s="57">
        <f>G300-F300</f>
        <v>-1.9253212371157891E-2</v>
      </c>
      <c r="J300" s="61">
        <v>751.31500000000005</v>
      </c>
      <c r="K300" s="57">
        <v>-4.9087100000000002E-3</v>
      </c>
    </row>
    <row r="301" spans="1:11" x14ac:dyDescent="0.25">
      <c r="A301" s="55">
        <v>28</v>
      </c>
      <c r="B301" s="57" t="s">
        <v>135</v>
      </c>
      <c r="C301" s="58">
        <v>99.919200000000004</v>
      </c>
      <c r="D301" s="57">
        <v>4.30762</v>
      </c>
      <c r="E301" s="57">
        <v>6.0685899999999996E-3</v>
      </c>
      <c r="F301" s="58">
        <v>1.6622499999999998E-2</v>
      </c>
      <c r="G301" s="58">
        <f>C301*$B$9+$B$10</f>
        <v>2.470603204501899E-3</v>
      </c>
      <c r="H301" s="57">
        <f>G301-F301</f>
        <v>-1.4151896795498099E-2</v>
      </c>
      <c r="J301" s="61">
        <v>500.613</v>
      </c>
      <c r="K301" s="57">
        <v>-1.1531100000000001E-2</v>
      </c>
    </row>
    <row r="302" spans="1:11" x14ac:dyDescent="0.25">
      <c r="A302" s="55">
        <v>28</v>
      </c>
      <c r="B302" s="57" t="s">
        <v>138</v>
      </c>
      <c r="C302" s="58">
        <v>75.008899999999997</v>
      </c>
      <c r="D302" s="57">
        <v>5.1013700000000002</v>
      </c>
      <c r="E302" s="57">
        <v>5.7619899999999998E-3</v>
      </c>
      <c r="F302" s="58">
        <v>0.15536900000000001</v>
      </c>
      <c r="G302" s="58">
        <f>C302*$B$9+$B$10</f>
        <v>2.5918547938942734E-3</v>
      </c>
      <c r="H302" s="57">
        <f>G302-F302</f>
        <v>-0.15277714520610575</v>
      </c>
      <c r="J302" s="61">
        <v>399.46800000000002</v>
      </c>
      <c r="K302" s="57">
        <v>-5.9003800000000002E-3</v>
      </c>
    </row>
    <row r="303" spans="1:11" x14ac:dyDescent="0.25">
      <c r="A303" s="55">
        <v>28</v>
      </c>
      <c r="B303" s="57" t="s">
        <v>135</v>
      </c>
      <c r="C303" s="58">
        <v>50.023600000000002</v>
      </c>
      <c r="D303" s="57">
        <v>6.0401199999999999</v>
      </c>
      <c r="E303" s="57">
        <v>1.04639E-2</v>
      </c>
      <c r="F303" s="58">
        <v>1.1243799999999999E-3</v>
      </c>
      <c r="G303" s="58">
        <f>C303*$B$9+$B$10</f>
        <v>2.7134714479066825E-3</v>
      </c>
      <c r="H303" s="57">
        <f>G303-F303</f>
        <v>1.5890914479066826E-3</v>
      </c>
      <c r="J303" s="61">
        <v>299.89400000000001</v>
      </c>
      <c r="K303" s="57">
        <v>1.67227E-3</v>
      </c>
    </row>
    <row r="304" spans="1:11" x14ac:dyDescent="0.25">
      <c r="A304" s="55">
        <v>28</v>
      </c>
      <c r="B304" s="57" t="s">
        <v>138</v>
      </c>
      <c r="C304" s="58">
        <v>30.090699999999998</v>
      </c>
      <c r="D304" s="57">
        <v>7.0208000000000004</v>
      </c>
      <c r="E304" s="57">
        <v>7.4633599999999996E-3</v>
      </c>
      <c r="F304" s="58">
        <v>0.126801</v>
      </c>
      <c r="G304" s="58">
        <f>C304*$B$9+$B$10</f>
        <v>2.8104954021023073E-3</v>
      </c>
      <c r="H304" s="57">
        <f>G304-F304</f>
        <v>-0.12399050459789769</v>
      </c>
      <c r="J304" s="61">
        <v>250.41200000000001</v>
      </c>
      <c r="K304" s="57">
        <v>1.2750900000000001E-2</v>
      </c>
    </row>
    <row r="305" spans="1:11" x14ac:dyDescent="0.25">
      <c r="A305" s="55">
        <v>28</v>
      </c>
      <c r="B305" s="57" t="s">
        <v>138</v>
      </c>
      <c r="C305" s="58">
        <v>20.033000000000001</v>
      </c>
      <c r="D305" s="57">
        <v>5.8293699999999999</v>
      </c>
      <c r="E305" s="57">
        <v>1.30691E-2</v>
      </c>
      <c r="F305" s="58">
        <v>-0.42562699999999998</v>
      </c>
      <c r="G305" s="58">
        <f>C305*$B$9+$B$10</f>
        <v>2.8594515411544939E-3</v>
      </c>
      <c r="H305" s="57">
        <f>G305-F305</f>
        <v>0.42848645154115444</v>
      </c>
      <c r="J305" s="61">
        <v>200.51499999999999</v>
      </c>
      <c r="K305" s="57">
        <v>-1.7178300000000001E-2</v>
      </c>
    </row>
    <row r="306" spans="1:11" x14ac:dyDescent="0.25">
      <c r="A306" s="55">
        <v>28</v>
      </c>
      <c r="B306" s="57" t="s">
        <v>135</v>
      </c>
      <c r="C306" s="58">
        <v>9.9649199999999993</v>
      </c>
      <c r="D306" s="57">
        <v>5.70967</v>
      </c>
      <c r="E306" s="57">
        <v>6.76926E-3</v>
      </c>
      <c r="F306" s="58">
        <v>-3.8331999999999998E-2</v>
      </c>
      <c r="G306" s="58">
        <f>C306*$B$9+$B$10</f>
        <v>2.9084582051500936E-3</v>
      </c>
      <c r="H306" s="57">
        <f>G306-F306</f>
        <v>4.1240458205150092E-2</v>
      </c>
      <c r="J306" s="61">
        <v>174.69</v>
      </c>
      <c r="K306" s="57">
        <v>-2.3792500000000001E-2</v>
      </c>
    </row>
    <row r="307" spans="1:11" ht="15.75" thickBot="1" x14ac:dyDescent="0.3">
      <c r="A307" s="55">
        <v>28</v>
      </c>
      <c r="B307" s="57" t="s">
        <v>135</v>
      </c>
      <c r="C307" s="58">
        <v>4.9125800000000002</v>
      </c>
      <c r="D307" s="57">
        <v>5.7164400000000004</v>
      </c>
      <c r="E307" s="57">
        <v>6.4977100000000003E-3</v>
      </c>
      <c r="F307" s="58">
        <v>-2.6560299999999998E-2</v>
      </c>
      <c r="G307" s="58">
        <f>C307*$B$9+$B$10</f>
        <v>2.9330506129151813E-3</v>
      </c>
      <c r="H307" s="57">
        <f>G307-F307</f>
        <v>2.9493350612915178E-2</v>
      </c>
      <c r="J307" s="61">
        <v>150.37899999999999</v>
      </c>
      <c r="K307" s="57">
        <v>-1.05684E-2</v>
      </c>
    </row>
    <row r="308" spans="1:11" ht="15.75" thickTop="1" x14ac:dyDescent="0.25">
      <c r="A308" s="56">
        <v>29</v>
      </c>
      <c r="B308" s="57" t="s">
        <v>135</v>
      </c>
      <c r="C308" s="59">
        <v>2214.1999999999998</v>
      </c>
      <c r="D308" s="60">
        <v>1.54776</v>
      </c>
      <c r="E308" s="60">
        <v>1.50349E-2</v>
      </c>
      <c r="F308" s="59">
        <v>-6.2365500000000004E-3</v>
      </c>
      <c r="G308" s="59">
        <f>C308*$B$9+$B$10</f>
        <v>-7.8207183541217206E-3</v>
      </c>
      <c r="H308" s="60">
        <f>G308-F308</f>
        <v>-1.5841683541217202E-3</v>
      </c>
      <c r="J308" s="61">
        <v>125.19499999999999</v>
      </c>
      <c r="K308" s="57">
        <v>-8.1286399999999995E-3</v>
      </c>
    </row>
    <row r="309" spans="1:11" x14ac:dyDescent="0.25">
      <c r="A309" s="55">
        <v>29</v>
      </c>
      <c r="B309" s="57" t="s">
        <v>135</v>
      </c>
      <c r="C309" s="58">
        <v>1500.83</v>
      </c>
      <c r="D309" s="57">
        <v>0.65177200000000002</v>
      </c>
      <c r="E309" s="57">
        <v>9.1242500000000004E-3</v>
      </c>
      <c r="F309" s="58">
        <v>4.7717699999999998E-3</v>
      </c>
      <c r="G309" s="58">
        <f>C309*$B$9+$B$10</f>
        <v>-4.3483697142081713E-3</v>
      </c>
      <c r="H309" s="57">
        <f>G309-F309</f>
        <v>-9.1201397142081711E-3</v>
      </c>
      <c r="J309" s="61">
        <v>100.678</v>
      </c>
      <c r="K309" s="57">
        <v>-2.42367E-2</v>
      </c>
    </row>
    <row r="310" spans="1:11" x14ac:dyDescent="0.25">
      <c r="A310" s="55">
        <v>29</v>
      </c>
      <c r="B310" s="57" t="s">
        <v>135</v>
      </c>
      <c r="C310" s="58">
        <v>1248.33</v>
      </c>
      <c r="D310" s="57">
        <v>0.33811600000000003</v>
      </c>
      <c r="E310" s="57">
        <v>9.6775300000000002E-3</v>
      </c>
      <c r="F310" s="58">
        <v>4.1162999999999998E-3</v>
      </c>
      <c r="G310" s="58">
        <f>C310*$B$9+$B$10</f>
        <v>-3.1193188267610249E-3</v>
      </c>
      <c r="H310" s="57">
        <f>G310-F310</f>
        <v>-7.2356188267610252E-3</v>
      </c>
      <c r="J310" s="61">
        <v>74.726799999999997</v>
      </c>
      <c r="K310" s="57">
        <v>9.3846799999999994E-2</v>
      </c>
    </row>
    <row r="311" spans="1:11" x14ac:dyDescent="0.25">
      <c r="A311" s="55">
        <v>29</v>
      </c>
      <c r="B311" s="57" t="s">
        <v>135</v>
      </c>
      <c r="C311" s="58">
        <v>1000.57</v>
      </c>
      <c r="D311" s="57">
        <v>0.244398</v>
      </c>
      <c r="E311" s="57">
        <v>5.6898199999999999E-3</v>
      </c>
      <c r="F311" s="58">
        <v>-1.46017E-2</v>
      </c>
      <c r="G311" s="58">
        <f>C311*$B$9+$B$10</f>
        <v>-1.9133400233000146E-3</v>
      </c>
      <c r="H311" s="57">
        <f>G311-F311</f>
        <v>1.2688359976699986E-2</v>
      </c>
      <c r="J311" s="61">
        <v>50.370100000000001</v>
      </c>
      <c r="K311" s="57">
        <v>-3.7116099999999999E-2</v>
      </c>
    </row>
    <row r="312" spans="1:11" x14ac:dyDescent="0.25">
      <c r="A312" s="55">
        <v>29</v>
      </c>
      <c r="B312" s="57" t="s">
        <v>135</v>
      </c>
      <c r="C312" s="58">
        <v>749.37300000000005</v>
      </c>
      <c r="D312" s="57">
        <v>0.27984199999999998</v>
      </c>
      <c r="E312" s="57">
        <v>7.4888799999999998E-3</v>
      </c>
      <c r="F312" s="58">
        <v>-3.0157699999999999E-2</v>
      </c>
      <c r="G312" s="58">
        <f>C312*$B$9+$B$10</f>
        <v>-6.906315251849213E-4</v>
      </c>
      <c r="H312" s="57">
        <f>G312-F312</f>
        <v>2.9467068474815079E-2</v>
      </c>
      <c r="J312" s="61">
        <v>29.282499999999999</v>
      </c>
      <c r="K312" s="57">
        <v>-2.9273500000000001E-2</v>
      </c>
    </row>
    <row r="313" spans="1:11" x14ac:dyDescent="0.25">
      <c r="A313" s="55">
        <v>29</v>
      </c>
      <c r="B313" s="57" t="s">
        <v>135</v>
      </c>
      <c r="C313" s="58">
        <v>501.18700000000001</v>
      </c>
      <c r="D313" s="57">
        <v>0.72064300000000003</v>
      </c>
      <c r="E313" s="57">
        <v>6.8845599999999996E-3</v>
      </c>
      <c r="F313" s="58">
        <v>-8.3568099999999992E-3</v>
      </c>
      <c r="G313" s="58">
        <f>C313*$B$9+$B$10</f>
        <v>5.1742084531788144E-4</v>
      </c>
      <c r="H313" s="57">
        <f>G313-F313</f>
        <v>8.8742308453178802E-3</v>
      </c>
      <c r="J313" s="61">
        <v>19.993600000000001</v>
      </c>
      <c r="K313" s="57">
        <v>6.1767599999999999E-2</v>
      </c>
    </row>
    <row r="314" spans="1:11" x14ac:dyDescent="0.25">
      <c r="A314" s="55">
        <v>29</v>
      </c>
      <c r="B314" s="57" t="s">
        <v>135</v>
      </c>
      <c r="C314" s="58">
        <v>401.01400000000001</v>
      </c>
      <c r="D314" s="57">
        <v>1.2216800000000001</v>
      </c>
      <c r="E314" s="57">
        <v>5.4278399999999997E-3</v>
      </c>
      <c r="F314" s="58">
        <v>-5.3236500000000001E-3</v>
      </c>
      <c r="G314" s="58">
        <f>C314*$B$9+$B$10</f>
        <v>1.0050157544198343E-3</v>
      </c>
      <c r="H314" s="57">
        <f>G314-F314</f>
        <v>6.3286657544198346E-3</v>
      </c>
      <c r="J314" s="61">
        <v>9.9935200000000002</v>
      </c>
      <c r="K314" s="57">
        <v>-1.08757E-2</v>
      </c>
    </row>
    <row r="315" spans="1:11" x14ac:dyDescent="0.25">
      <c r="A315" s="55">
        <v>29</v>
      </c>
      <c r="B315" s="57" t="s">
        <v>135</v>
      </c>
      <c r="C315" s="58">
        <v>299.05900000000003</v>
      </c>
      <c r="D315" s="57">
        <v>2.01308</v>
      </c>
      <c r="E315" s="57">
        <v>6.0457699999999998E-3</v>
      </c>
      <c r="F315" s="58">
        <v>-1.91712E-3</v>
      </c>
      <c r="G315" s="58">
        <f>C315*$B$9+$B$10</f>
        <v>1.5012845988937901E-3</v>
      </c>
      <c r="H315" s="57">
        <f>G315-F315</f>
        <v>3.4184045988937903E-3</v>
      </c>
      <c r="J315" s="61">
        <v>5.6711299999999998</v>
      </c>
      <c r="K315" s="57">
        <v>-1.2290499999999999E-2</v>
      </c>
    </row>
    <row r="316" spans="1:11" x14ac:dyDescent="0.25">
      <c r="A316" s="55">
        <v>29</v>
      </c>
      <c r="B316" s="57" t="s">
        <v>135</v>
      </c>
      <c r="C316" s="58">
        <v>249.98</v>
      </c>
      <c r="D316" s="57">
        <v>2.4907699999999999</v>
      </c>
      <c r="E316" s="57">
        <v>4.0378300000000001E-3</v>
      </c>
      <c r="F316" s="58">
        <v>-5.2323300000000003E-3</v>
      </c>
      <c r="G316" s="58">
        <f>C316*$B$9+$B$10</f>
        <v>1.7401780187156458E-3</v>
      </c>
      <c r="H316" s="57">
        <f>G316-F316</f>
        <v>6.9725080187156459E-3</v>
      </c>
      <c r="J316" s="61">
        <v>157.416</v>
      </c>
      <c r="K316" s="57">
        <v>1.89638E-3</v>
      </c>
    </row>
    <row r="317" spans="1:11" x14ac:dyDescent="0.25">
      <c r="A317" s="55">
        <v>29</v>
      </c>
      <c r="B317" s="57" t="s">
        <v>135</v>
      </c>
      <c r="C317" s="58">
        <v>201.648</v>
      </c>
      <c r="D317" s="57">
        <v>3.0900599999999998</v>
      </c>
      <c r="E317" s="57">
        <v>6.5720400000000003E-3</v>
      </c>
      <c r="F317" s="58">
        <v>-2.59378E-2</v>
      </c>
      <c r="G317" s="58">
        <f>C317*$B$9+$B$10</f>
        <v>1.9754353949219647E-3</v>
      </c>
      <c r="H317" s="57">
        <f>G317-F317</f>
        <v>2.7913235394921965E-2</v>
      </c>
      <c r="J317" s="61">
        <v>150.745</v>
      </c>
      <c r="K317" s="57">
        <v>5.1865599999999998E-3</v>
      </c>
    </row>
    <row r="318" spans="1:11" x14ac:dyDescent="0.25">
      <c r="A318" s="55">
        <v>29</v>
      </c>
      <c r="B318" s="57" t="s">
        <v>135</v>
      </c>
      <c r="C318" s="58">
        <v>174.98400000000001</v>
      </c>
      <c r="D318" s="57">
        <v>3.3039000000000001</v>
      </c>
      <c r="E318" s="57">
        <v>6.0562599999999999E-3</v>
      </c>
      <c r="F318" s="58">
        <v>-3.0953899999999999E-3</v>
      </c>
      <c r="G318" s="58">
        <f>C318*$B$9+$B$10</f>
        <v>2.1052231686363833E-3</v>
      </c>
      <c r="H318" s="57">
        <f>G318-F318</f>
        <v>5.2006131686363833E-3</v>
      </c>
      <c r="J318" s="61">
        <v>124.67400000000001</v>
      </c>
      <c r="K318" s="57">
        <v>1.21999E-3</v>
      </c>
    </row>
    <row r="319" spans="1:11" x14ac:dyDescent="0.25">
      <c r="A319" s="55">
        <v>29</v>
      </c>
      <c r="B319" s="57" t="s">
        <v>135</v>
      </c>
      <c r="C319" s="58">
        <v>149.15299999999999</v>
      </c>
      <c r="D319" s="57">
        <v>3.35629</v>
      </c>
      <c r="E319" s="57">
        <v>5.6173999999999998E-3</v>
      </c>
      <c r="F319" s="58">
        <v>-3.71361E-3</v>
      </c>
      <c r="G319" s="58">
        <f>C319*$B$9+$B$10</f>
        <v>2.2309562913042933E-3</v>
      </c>
      <c r="H319" s="57">
        <f>G319-F319</f>
        <v>5.9445662913042933E-3</v>
      </c>
      <c r="J319" s="61">
        <v>100.32599999999999</v>
      </c>
      <c r="K319" s="57">
        <v>-2.28591E-2</v>
      </c>
    </row>
    <row r="320" spans="1:11" x14ac:dyDescent="0.25">
      <c r="A320" s="55">
        <v>29</v>
      </c>
      <c r="B320" s="57" t="s">
        <v>135</v>
      </c>
      <c r="C320" s="58">
        <v>125.32</v>
      </c>
      <c r="D320" s="57">
        <v>3.6919499999999998</v>
      </c>
      <c r="E320" s="57">
        <v>5.9810000000000002E-3</v>
      </c>
      <c r="F320" s="58">
        <v>9.9503999999999999E-3</v>
      </c>
      <c r="G320" s="58">
        <f>C320*$B$9+$B$10</f>
        <v>2.3469640924945025E-3</v>
      </c>
      <c r="H320" s="57">
        <f>G320-F320</f>
        <v>-7.6034359075054974E-3</v>
      </c>
      <c r="J320" s="61">
        <v>75.902500000000003</v>
      </c>
      <c r="K320" s="57">
        <v>-3.8543500000000001E-2</v>
      </c>
    </row>
    <row r="321" spans="1:11" x14ac:dyDescent="0.25">
      <c r="A321" s="55">
        <v>29</v>
      </c>
      <c r="B321" s="57" t="s">
        <v>135</v>
      </c>
      <c r="C321" s="58">
        <v>99.758899999999997</v>
      </c>
      <c r="D321" s="57">
        <v>4.306</v>
      </c>
      <c r="E321" s="57">
        <v>6.3004699999999999E-3</v>
      </c>
      <c r="F321" s="58">
        <v>-4.5996200000000001E-2</v>
      </c>
      <c r="G321" s="58">
        <f>C321*$B$9+$B$10</f>
        <v>2.4713834692831177E-3</v>
      </c>
      <c r="H321" s="57">
        <f>G321-F321</f>
        <v>4.8467583469283121E-2</v>
      </c>
      <c r="J321" s="61">
        <v>50.012700000000002</v>
      </c>
      <c r="K321" s="57">
        <v>-1.20735E-3</v>
      </c>
    </row>
    <row r="322" spans="1:11" x14ac:dyDescent="0.25">
      <c r="A322" s="55">
        <v>29</v>
      </c>
      <c r="B322" s="57" t="s">
        <v>135</v>
      </c>
      <c r="C322" s="58">
        <v>76.115099999999998</v>
      </c>
      <c r="D322" s="57">
        <v>5.3410200000000003</v>
      </c>
      <c r="E322" s="57">
        <v>1.3590700000000001E-2</v>
      </c>
      <c r="F322" s="58">
        <v>-1.19834E-2</v>
      </c>
      <c r="G322" s="58">
        <f>C322*$B$9+$B$10</f>
        <v>2.5864703341251885E-3</v>
      </c>
      <c r="H322" s="57">
        <f>G322-F322</f>
        <v>1.4569870334125188E-2</v>
      </c>
      <c r="J322" s="61">
        <v>29.671399999999998</v>
      </c>
      <c r="K322" s="57">
        <v>5.56474E-2</v>
      </c>
    </row>
    <row r="323" spans="1:11" x14ac:dyDescent="0.25">
      <c r="A323" s="55">
        <v>29</v>
      </c>
      <c r="B323" s="57" t="s">
        <v>135</v>
      </c>
      <c r="C323" s="58">
        <v>50.651499999999999</v>
      </c>
      <c r="D323" s="57">
        <v>6.2138299999999997</v>
      </c>
      <c r="E323" s="57">
        <v>7.6443600000000002E-3</v>
      </c>
      <c r="F323" s="58">
        <v>3.6825700000000003E-2</v>
      </c>
      <c r="G323" s="58">
        <f>C323*$B$9+$B$10</f>
        <v>2.7104151269077593E-3</v>
      </c>
      <c r="H323" s="57">
        <f>G323-F323</f>
        <v>-3.4115284873092247E-2</v>
      </c>
      <c r="J323" s="61">
        <v>20.7819</v>
      </c>
      <c r="K323" s="57">
        <v>-3.0046E-2</v>
      </c>
    </row>
    <row r="324" spans="1:11" x14ac:dyDescent="0.25">
      <c r="A324" s="55">
        <v>29</v>
      </c>
      <c r="B324" s="57" t="s">
        <v>138</v>
      </c>
      <c r="C324" s="58">
        <v>30.451499999999999</v>
      </c>
      <c r="D324" s="57">
        <v>6.7419099999999998</v>
      </c>
      <c r="E324" s="57">
        <v>1.0459899999999999E-2</v>
      </c>
      <c r="F324" s="58">
        <v>0.120909</v>
      </c>
      <c r="G324" s="58">
        <f>C324*$B$9+$B$10</f>
        <v>2.808739197903531E-3</v>
      </c>
      <c r="H324" s="57">
        <f>G324-F324</f>
        <v>-0.11810026080209647</v>
      </c>
      <c r="J324" s="61">
        <v>10.374599999999999</v>
      </c>
      <c r="K324" s="57">
        <v>2.7675600000000001E-3</v>
      </c>
    </row>
    <row r="325" spans="1:11" x14ac:dyDescent="0.25">
      <c r="A325" s="55">
        <v>29</v>
      </c>
      <c r="B325" s="57" t="s">
        <v>138</v>
      </c>
      <c r="C325" s="58">
        <v>20.233899999999998</v>
      </c>
      <c r="D325" s="57">
        <v>5.8045799999999996</v>
      </c>
      <c r="E325" s="57">
        <v>1.02471E-2</v>
      </c>
      <c r="F325" s="58">
        <v>-9.8419199999999998E-2</v>
      </c>
      <c r="G325" s="58">
        <f>C325*$B$9+$B$10</f>
        <v>2.8584736547256299E-3</v>
      </c>
      <c r="H325" s="57">
        <f>G325-F325</f>
        <v>0.10127767365472563</v>
      </c>
      <c r="J325" s="61">
        <v>5.0715899999999996</v>
      </c>
      <c r="K325" s="57">
        <v>-1.1953399999999999E-2</v>
      </c>
    </row>
    <row r="326" spans="1:11" x14ac:dyDescent="0.25">
      <c r="A326" s="55">
        <v>29</v>
      </c>
      <c r="B326" s="57" t="s">
        <v>135</v>
      </c>
      <c r="C326" s="58">
        <v>10.154500000000001</v>
      </c>
      <c r="D326" s="57">
        <v>5.8025599999999997</v>
      </c>
      <c r="E326" s="57">
        <v>9.5130100000000006E-3</v>
      </c>
      <c r="F326" s="58">
        <v>-2.4394999999999998E-3</v>
      </c>
      <c r="G326" s="58">
        <f>C326*$B$9+$B$10</f>
        <v>2.9075354191412132E-3</v>
      </c>
      <c r="H326" s="57">
        <f>G326-F326</f>
        <v>5.347035419141213E-3</v>
      </c>
      <c r="J326" s="61">
        <v>2187.16</v>
      </c>
      <c r="K326" s="57">
        <v>7.3862099999999996E-4</v>
      </c>
    </row>
    <row r="327" spans="1:11" ht="15.75" thickBot="1" x14ac:dyDescent="0.3">
      <c r="A327" s="55">
        <v>29</v>
      </c>
      <c r="B327" s="57" t="s">
        <v>135</v>
      </c>
      <c r="C327" s="58">
        <v>5.0451699999999997</v>
      </c>
      <c r="D327" s="57">
        <v>5.7895200000000004</v>
      </c>
      <c r="E327" s="57">
        <v>7.8098300000000002E-3</v>
      </c>
      <c r="F327" s="58">
        <v>-1.9475900000000001E-2</v>
      </c>
      <c r="G327" s="58">
        <f>C327*$B$9+$B$10</f>
        <v>2.9324052273422443E-3</v>
      </c>
      <c r="H327" s="57">
        <f>G327-F327</f>
        <v>2.2408305227342246E-2</v>
      </c>
      <c r="J327" s="61">
        <v>1500.38</v>
      </c>
      <c r="K327" s="57">
        <v>6.8257500000000002E-3</v>
      </c>
    </row>
    <row r="328" spans="1:11" ht="15.75" thickTop="1" x14ac:dyDescent="0.25">
      <c r="A328" s="56">
        <v>30</v>
      </c>
      <c r="B328" s="57" t="s">
        <v>135</v>
      </c>
      <c r="C328" s="59">
        <v>1283.6600000000001</v>
      </c>
      <c r="D328" s="60">
        <v>0.45997500000000002</v>
      </c>
      <c r="E328" s="60">
        <v>7.1308700000000001E-3</v>
      </c>
      <c r="F328" s="59">
        <v>9.7510200000000004E-4</v>
      </c>
      <c r="G328" s="59">
        <f>C328*$B$9+$B$10</f>
        <v>-3.2912886004382836E-3</v>
      </c>
      <c r="H328" s="60">
        <f>G328-F328</f>
        <v>-4.2663906004382834E-3</v>
      </c>
      <c r="J328" s="61">
        <v>1250.3900000000001</v>
      </c>
      <c r="K328" s="57">
        <v>1.02573E-2</v>
      </c>
    </row>
    <row r="329" spans="1:11" x14ac:dyDescent="0.25">
      <c r="A329" s="55">
        <v>30</v>
      </c>
      <c r="B329" s="57" t="s">
        <v>135</v>
      </c>
      <c r="C329" s="58">
        <v>1251.8499999999999</v>
      </c>
      <c r="D329" s="57">
        <v>0.429618</v>
      </c>
      <c r="E329" s="57">
        <v>9.6925399999999995E-3</v>
      </c>
      <c r="F329" s="58">
        <v>-2.3817399999999998E-3</v>
      </c>
      <c r="G329" s="58">
        <f>C329*$B$9+$B$10</f>
        <v>-3.1364525262612777E-3</v>
      </c>
      <c r="H329" s="57">
        <f>G329-F329</f>
        <v>-7.5471252626127788E-4</v>
      </c>
      <c r="J329" s="61">
        <v>999.96199999999999</v>
      </c>
      <c r="K329" s="57">
        <v>4.8340299999999996E-3</v>
      </c>
    </row>
    <row r="330" spans="1:11" x14ac:dyDescent="0.25">
      <c r="A330" s="55">
        <v>30</v>
      </c>
      <c r="B330" s="57" t="s">
        <v>135</v>
      </c>
      <c r="C330" s="58">
        <v>1001.32</v>
      </c>
      <c r="D330" s="57">
        <v>0.31123699999999999</v>
      </c>
      <c r="E330" s="57">
        <v>7.6929399999999997E-3</v>
      </c>
      <c r="F330" s="58">
        <v>-4.7635100000000003E-3</v>
      </c>
      <c r="G330" s="58">
        <f>C330*$B$9+$B$10</f>
        <v>-1.9169906695003527E-3</v>
      </c>
      <c r="H330" s="57">
        <f>G330-F330</f>
        <v>2.8465193304996477E-3</v>
      </c>
      <c r="J330" s="61">
        <v>750.6</v>
      </c>
      <c r="K330" s="57">
        <v>8.4647499999999996E-4</v>
      </c>
    </row>
    <row r="331" spans="1:11" x14ac:dyDescent="0.25">
      <c r="A331" s="55">
        <v>30</v>
      </c>
      <c r="B331" s="57" t="s">
        <v>135</v>
      </c>
      <c r="C331" s="58">
        <v>751.31500000000005</v>
      </c>
      <c r="D331" s="57">
        <v>0.304091</v>
      </c>
      <c r="E331" s="57">
        <v>7.29212E-3</v>
      </c>
      <c r="F331" s="58">
        <v>-4.9087100000000002E-3</v>
      </c>
      <c r="G331" s="58">
        <f>C331*$B$9+$B$10</f>
        <v>-7.0008426507966364E-4</v>
      </c>
      <c r="H331" s="57">
        <f>G331-F331</f>
        <v>4.208625734920337E-3</v>
      </c>
      <c r="J331" s="61">
        <v>500.26299999999998</v>
      </c>
      <c r="K331" s="57">
        <v>-3.3195E-3</v>
      </c>
    </row>
    <row r="332" spans="1:11" x14ac:dyDescent="0.25">
      <c r="A332" s="55">
        <v>30</v>
      </c>
      <c r="B332" s="57" t="s">
        <v>135</v>
      </c>
      <c r="C332" s="58">
        <v>500.613</v>
      </c>
      <c r="D332" s="57">
        <v>0.90046899999999996</v>
      </c>
      <c r="E332" s="57">
        <v>7.1722899999999996E-3</v>
      </c>
      <c r="F332" s="58">
        <v>-1.1531100000000001E-2</v>
      </c>
      <c r="G332" s="58">
        <f>C332*$B$9+$B$10</f>
        <v>5.2021480654320697E-4</v>
      </c>
      <c r="H332" s="57">
        <f>G332-F332</f>
        <v>1.2051314806543208E-2</v>
      </c>
      <c r="J332" s="61">
        <v>400.221</v>
      </c>
      <c r="K332" s="57">
        <v>8.9626299999999992E-3</v>
      </c>
    </row>
    <row r="333" spans="1:11" x14ac:dyDescent="0.25">
      <c r="A333" s="55">
        <v>30</v>
      </c>
      <c r="B333" s="57" t="s">
        <v>135</v>
      </c>
      <c r="C333" s="58">
        <v>399.46800000000002</v>
      </c>
      <c r="D333" s="57">
        <v>1.3511</v>
      </c>
      <c r="E333" s="57">
        <v>9.68194E-3</v>
      </c>
      <c r="F333" s="58">
        <v>-5.9003800000000002E-3</v>
      </c>
      <c r="G333" s="58">
        <f>C333*$B$9+$B$10</f>
        <v>1.0125409531207977E-3</v>
      </c>
      <c r="H333" s="57">
        <f>G333-F333</f>
        <v>6.9129209531207979E-3</v>
      </c>
      <c r="J333" s="61">
        <v>300.21899999999999</v>
      </c>
      <c r="K333" s="57">
        <v>1.8257300000000001E-2</v>
      </c>
    </row>
    <row r="334" spans="1:11" x14ac:dyDescent="0.25">
      <c r="A334" s="55">
        <v>30</v>
      </c>
      <c r="B334" s="57" t="s">
        <v>135</v>
      </c>
      <c r="C334" s="58">
        <v>299.89400000000001</v>
      </c>
      <c r="D334" s="57">
        <v>2.1146699999999998</v>
      </c>
      <c r="E334" s="57">
        <v>5.1821300000000001E-3</v>
      </c>
      <c r="F334" s="58">
        <v>1.67227E-3</v>
      </c>
      <c r="G334" s="58">
        <f>C334*$B$9+$B$10</f>
        <v>1.4972202127907471E-3</v>
      </c>
      <c r="H334" s="57">
        <f>G334-F334</f>
        <v>-1.750497872092529E-4</v>
      </c>
      <c r="J334" s="61">
        <v>250.965</v>
      </c>
      <c r="K334" s="57">
        <v>2.2975200000000001E-2</v>
      </c>
    </row>
    <row r="335" spans="1:11" x14ac:dyDescent="0.25">
      <c r="A335" s="55">
        <v>30</v>
      </c>
      <c r="B335" s="57" t="s">
        <v>135</v>
      </c>
      <c r="C335" s="58">
        <v>250.41200000000001</v>
      </c>
      <c r="D335" s="57">
        <v>2.2447499999999998</v>
      </c>
      <c r="E335" s="57">
        <v>5.22377E-3</v>
      </c>
      <c r="F335" s="58">
        <v>1.2750900000000001E-2</v>
      </c>
      <c r="G335" s="58">
        <f>C335*$B$9+$B$10</f>
        <v>1.738075246504251E-3</v>
      </c>
      <c r="H335" s="57">
        <f>G335-F335</f>
        <v>-1.1012824753495749E-2</v>
      </c>
      <c r="J335" s="61">
        <v>200.47200000000001</v>
      </c>
      <c r="K335" s="57">
        <v>2.8796199999999998E-3</v>
      </c>
    </row>
    <row r="336" spans="1:11" x14ac:dyDescent="0.25">
      <c r="A336" s="55">
        <v>30</v>
      </c>
      <c r="B336" s="57" t="s">
        <v>135</v>
      </c>
      <c r="C336" s="58">
        <v>200.51499999999999</v>
      </c>
      <c r="D336" s="57">
        <v>2.5328200000000001</v>
      </c>
      <c r="E336" s="57">
        <v>4.1639900000000002E-3</v>
      </c>
      <c r="F336" s="58">
        <v>-1.7178300000000001E-2</v>
      </c>
      <c r="G336" s="58">
        <f>C336*$B$9+$B$10</f>
        <v>1.9809503044486087E-3</v>
      </c>
      <c r="H336" s="57">
        <f>G336-F336</f>
        <v>1.9159250304448608E-2</v>
      </c>
      <c r="J336" s="61">
        <v>174.988</v>
      </c>
      <c r="K336" s="57">
        <v>1.38175E-2</v>
      </c>
    </row>
    <row r="337" spans="1:11" x14ac:dyDescent="0.25">
      <c r="A337" s="55">
        <v>30</v>
      </c>
      <c r="B337" s="57" t="s">
        <v>135</v>
      </c>
      <c r="C337" s="58">
        <v>174.69</v>
      </c>
      <c r="D337" s="57">
        <v>2.5552100000000002</v>
      </c>
      <c r="E337" s="57">
        <v>1.8158500000000001E-2</v>
      </c>
      <c r="F337" s="58">
        <v>-2.3792500000000001E-2</v>
      </c>
      <c r="G337" s="58">
        <f>C337*$B$9+$B$10</f>
        <v>2.106654221946916E-3</v>
      </c>
      <c r="H337" s="57">
        <f>G337-F337</f>
        <v>2.5899154221946916E-2</v>
      </c>
      <c r="J337" s="61">
        <v>149.93899999999999</v>
      </c>
      <c r="K337" s="57">
        <v>9.2570800000000009E-3</v>
      </c>
    </row>
    <row r="338" spans="1:11" x14ac:dyDescent="0.25">
      <c r="A338" s="55">
        <v>30</v>
      </c>
      <c r="B338" s="57" t="s">
        <v>135</v>
      </c>
      <c r="C338" s="58">
        <v>150.37899999999999</v>
      </c>
      <c r="D338" s="57">
        <v>2.3264300000000002</v>
      </c>
      <c r="E338" s="57">
        <v>6.2139500000000002E-3</v>
      </c>
      <c r="F338" s="58">
        <v>-1.05684E-2</v>
      </c>
      <c r="G338" s="58">
        <f>C338*$B$9+$B$10</f>
        <v>2.2249887016488074E-3</v>
      </c>
      <c r="H338" s="57">
        <f>G338-F338</f>
        <v>1.2793388701648808E-2</v>
      </c>
      <c r="J338" s="61">
        <v>124.995</v>
      </c>
      <c r="K338" s="57">
        <v>2.5564400000000001E-2</v>
      </c>
    </row>
    <row r="339" spans="1:11" x14ac:dyDescent="0.25">
      <c r="A339" s="55">
        <v>30</v>
      </c>
      <c r="B339" s="57" t="s">
        <v>135</v>
      </c>
      <c r="C339" s="58">
        <v>125.19499999999999</v>
      </c>
      <c r="D339" s="57">
        <v>2.3328700000000002</v>
      </c>
      <c r="E339" s="57">
        <v>6.9734799999999998E-3</v>
      </c>
      <c r="F339" s="58">
        <v>-8.1286399999999995E-3</v>
      </c>
      <c r="G339" s="58">
        <f>C339*$B$9+$B$10</f>
        <v>2.3475725335278925E-3</v>
      </c>
      <c r="H339" s="57">
        <f>G339-F339</f>
        <v>1.0476212533527892E-2</v>
      </c>
      <c r="J339" s="61">
        <v>100.20699999999999</v>
      </c>
      <c r="K339" s="57">
        <v>-1.1535399999999999E-2</v>
      </c>
    </row>
    <row r="340" spans="1:11" x14ac:dyDescent="0.25">
      <c r="A340" s="55">
        <v>30</v>
      </c>
      <c r="B340" s="57" t="s">
        <v>135</v>
      </c>
      <c r="C340" s="58">
        <v>100.678</v>
      </c>
      <c r="D340" s="57">
        <v>3.0307599999999999</v>
      </c>
      <c r="E340" s="57">
        <v>8.3823999999999999E-3</v>
      </c>
      <c r="F340" s="58">
        <v>-2.42367E-2</v>
      </c>
      <c r="G340" s="58">
        <f>C340*$B$9+$B$10</f>
        <v>2.4669097240528101E-3</v>
      </c>
      <c r="H340" s="57">
        <f>G340-F340</f>
        <v>2.670360972405281E-2</v>
      </c>
      <c r="J340" s="61">
        <v>75.679500000000004</v>
      </c>
      <c r="K340" s="57">
        <v>3.9377199999999996E-3</v>
      </c>
    </row>
    <row r="341" spans="1:11" x14ac:dyDescent="0.25">
      <c r="A341" s="55">
        <v>30</v>
      </c>
      <c r="B341" s="57" t="s">
        <v>135</v>
      </c>
      <c r="C341" s="58">
        <v>74.726799999999997</v>
      </c>
      <c r="D341" s="57">
        <v>4.4128499999999997</v>
      </c>
      <c r="E341" s="57">
        <v>4.2882099999999998E-3</v>
      </c>
      <c r="F341" s="58">
        <v>9.3846799999999994E-2</v>
      </c>
      <c r="G341" s="58">
        <f>C341*$B$9+$B$10</f>
        <v>2.5932279236184274E-3</v>
      </c>
      <c r="H341" s="57">
        <f>G341-F341</f>
        <v>-9.1253572076381573E-2</v>
      </c>
      <c r="J341" s="61">
        <v>50.358400000000003</v>
      </c>
      <c r="K341" s="57">
        <v>-1.2203200000000001E-2</v>
      </c>
    </row>
    <row r="342" spans="1:11" x14ac:dyDescent="0.25">
      <c r="A342" s="55">
        <v>30</v>
      </c>
      <c r="B342" s="57" t="s">
        <v>135</v>
      </c>
      <c r="C342" s="58">
        <v>50.370100000000001</v>
      </c>
      <c r="D342" s="57">
        <v>4.7328799999999998</v>
      </c>
      <c r="E342" s="57">
        <v>4.3963600000000002E-3</v>
      </c>
      <c r="F342" s="58">
        <v>-3.7116099999999999E-2</v>
      </c>
      <c r="G342" s="58">
        <f>C342*$B$9+$B$10</f>
        <v>2.7117848493621263E-3</v>
      </c>
      <c r="H342" s="57">
        <f>G342-F342</f>
        <v>3.9827884849362123E-2</v>
      </c>
      <c r="J342" s="61">
        <v>20.022500000000001</v>
      </c>
      <c r="K342" s="57">
        <v>2.19793E-2</v>
      </c>
    </row>
    <row r="343" spans="1:11" x14ac:dyDescent="0.25">
      <c r="A343" s="55">
        <v>30</v>
      </c>
      <c r="B343" s="57" t="s">
        <v>135</v>
      </c>
      <c r="C343" s="58">
        <v>29.282499999999999</v>
      </c>
      <c r="D343" s="57">
        <v>5.26973</v>
      </c>
      <c r="E343" s="57">
        <v>2.7263200000000001E-2</v>
      </c>
      <c r="F343" s="58">
        <v>-2.9273500000000001E-2</v>
      </c>
      <c r="G343" s="58">
        <f>C343*$B$9+$B$10</f>
        <v>2.8144293384477913E-3</v>
      </c>
      <c r="H343" s="57">
        <f>G343-F343</f>
        <v>3.2087929338447792E-2</v>
      </c>
      <c r="J343" s="61">
        <v>9.9318899999999992</v>
      </c>
      <c r="K343" s="57">
        <v>-1.3485000000000001E-3</v>
      </c>
    </row>
    <row r="344" spans="1:11" x14ac:dyDescent="0.25">
      <c r="A344" s="55">
        <v>30</v>
      </c>
      <c r="B344" s="57" t="s">
        <v>135</v>
      </c>
      <c r="C344" s="58">
        <v>19.993600000000001</v>
      </c>
      <c r="D344" s="57">
        <v>5.6317700000000004</v>
      </c>
      <c r="E344" s="57">
        <v>6.0597799999999999E-3</v>
      </c>
      <c r="F344" s="58">
        <v>6.1767599999999999E-2</v>
      </c>
      <c r="G344" s="58">
        <f>C344*$B$9+$B$10</f>
        <v>2.8596433217682182E-3</v>
      </c>
      <c r="H344" s="57">
        <f>G344-F344</f>
        <v>-5.8907956678231781E-2</v>
      </c>
      <c r="J344" s="61">
        <v>5.2029800000000002</v>
      </c>
      <c r="K344" s="57">
        <v>-1.4514900000000001E-2</v>
      </c>
    </row>
    <row r="345" spans="1:11" x14ac:dyDescent="0.25">
      <c r="A345" s="55">
        <v>30</v>
      </c>
      <c r="B345" s="57" t="s">
        <v>135</v>
      </c>
      <c r="C345" s="58">
        <v>9.9935200000000002</v>
      </c>
      <c r="D345" s="57">
        <v>5.94712</v>
      </c>
      <c r="E345" s="57">
        <v>1.9184199999999998E-2</v>
      </c>
      <c r="F345" s="58">
        <v>-1.08757E-2</v>
      </c>
      <c r="G345" s="58">
        <f>C345*$B$9+$B$10</f>
        <v>2.908318993841654E-3</v>
      </c>
      <c r="H345" s="57">
        <f>G345-F345</f>
        <v>1.3784018993841653E-2</v>
      </c>
      <c r="J345" s="61">
        <v>1911.46</v>
      </c>
      <c r="K345" s="57">
        <v>1.9547700000000001E-2</v>
      </c>
    </row>
    <row r="346" spans="1:11" ht="15.75" thickBot="1" x14ac:dyDescent="0.3">
      <c r="A346" s="55">
        <v>30</v>
      </c>
      <c r="B346" s="57" t="s">
        <v>135</v>
      </c>
      <c r="C346" s="58">
        <v>5.6711299999999998</v>
      </c>
      <c r="D346" s="57">
        <v>5.9357100000000003</v>
      </c>
      <c r="E346" s="57">
        <v>7.1051100000000004E-3</v>
      </c>
      <c r="F346" s="58">
        <v>-1.2290499999999999E-2</v>
      </c>
      <c r="G346" s="58">
        <f>C346*$B$9+$B$10</f>
        <v>2.9293583493481597E-3</v>
      </c>
      <c r="H346" s="57">
        <f>G346-F346</f>
        <v>1.5219858349348159E-2</v>
      </c>
      <c r="J346" s="61">
        <v>1499.58</v>
      </c>
      <c r="K346" s="57">
        <v>5.8547299999999998E-3</v>
      </c>
    </row>
    <row r="347" spans="1:11" ht="15.75" thickTop="1" x14ac:dyDescent="0.25">
      <c r="A347" s="56">
        <v>31</v>
      </c>
      <c r="B347" s="57" t="s">
        <v>135</v>
      </c>
      <c r="C347" s="59">
        <v>157.416</v>
      </c>
      <c r="D347" s="60">
        <v>2.4039000000000001</v>
      </c>
      <c r="E347" s="60">
        <v>4.6629699999999998E-3</v>
      </c>
      <c r="F347" s="59">
        <v>1.89638E-3</v>
      </c>
      <c r="G347" s="59">
        <f>C347*$B$9+$B$10</f>
        <v>2.1907359052331021E-3</v>
      </c>
      <c r="H347" s="60">
        <f>G347-F347</f>
        <v>2.9435590523310207E-4</v>
      </c>
      <c r="J347" s="61">
        <v>1251.05</v>
      </c>
      <c r="K347" s="57">
        <v>1.00705E-2</v>
      </c>
    </row>
    <row r="348" spans="1:11" x14ac:dyDescent="0.25">
      <c r="A348" s="55">
        <v>31</v>
      </c>
      <c r="B348" s="57" t="s">
        <v>135</v>
      </c>
      <c r="C348" s="58">
        <v>150.745</v>
      </c>
      <c r="D348" s="57">
        <v>2.40219</v>
      </c>
      <c r="E348" s="57">
        <v>4.7839199999999997E-3</v>
      </c>
      <c r="F348" s="58">
        <v>5.1865599999999998E-3</v>
      </c>
      <c r="G348" s="58">
        <f>C348*$B$9+$B$10</f>
        <v>2.2232071863030425E-3</v>
      </c>
      <c r="H348" s="57">
        <f>G348-F348</f>
        <v>-2.9633528136969573E-3</v>
      </c>
      <c r="J348" s="61">
        <v>1000.7</v>
      </c>
      <c r="K348" s="57">
        <v>5.1410800000000001E-3</v>
      </c>
    </row>
    <row r="349" spans="1:11" x14ac:dyDescent="0.25">
      <c r="A349" s="55">
        <v>31</v>
      </c>
      <c r="B349" s="57" t="s">
        <v>135</v>
      </c>
      <c r="C349" s="58">
        <v>124.67400000000001</v>
      </c>
      <c r="D349" s="57">
        <v>2.4782199999999999</v>
      </c>
      <c r="E349" s="57">
        <v>5.7970299999999999E-3</v>
      </c>
      <c r="F349" s="58">
        <v>1.21999E-3</v>
      </c>
      <c r="G349" s="58">
        <f>C349*$B$9+$B$10</f>
        <v>2.3501085157550607E-3</v>
      </c>
      <c r="H349" s="57">
        <f>G349-F349</f>
        <v>1.1301185157550607E-3</v>
      </c>
      <c r="J349" s="61">
        <v>750.38099999999997</v>
      </c>
      <c r="K349" s="57">
        <v>-6.2227199999999999E-5</v>
      </c>
    </row>
    <row r="350" spans="1:11" x14ac:dyDescent="0.25">
      <c r="A350" s="55">
        <v>31</v>
      </c>
      <c r="B350" s="57" t="s">
        <v>135</v>
      </c>
      <c r="C350" s="58">
        <v>100.32599999999999</v>
      </c>
      <c r="D350" s="57">
        <v>3.01214</v>
      </c>
      <c r="E350" s="57">
        <v>5.9725799999999999E-3</v>
      </c>
      <c r="F350" s="58">
        <v>-2.28591E-2</v>
      </c>
      <c r="G350" s="58">
        <f>C350*$B$9+$B$10</f>
        <v>2.4686230940028355E-3</v>
      </c>
      <c r="H350" s="57">
        <f>G350-F350</f>
        <v>2.5327723094002837E-2</v>
      </c>
      <c r="J350" s="61">
        <v>500.245</v>
      </c>
      <c r="K350" s="57">
        <v>-2.4771699999999999E-3</v>
      </c>
    </row>
    <row r="351" spans="1:11" x14ac:dyDescent="0.25">
      <c r="A351" s="55">
        <v>31</v>
      </c>
      <c r="B351" s="57" t="s">
        <v>135</v>
      </c>
      <c r="C351" s="58">
        <v>75.902500000000003</v>
      </c>
      <c r="D351" s="57">
        <v>3.8244600000000002</v>
      </c>
      <c r="E351" s="57">
        <v>1.5180000000000001E-2</v>
      </c>
      <c r="F351" s="58">
        <v>-3.8543500000000001E-2</v>
      </c>
      <c r="G351" s="58">
        <f>C351*$B$9+$B$10</f>
        <v>2.5875051706347775E-3</v>
      </c>
      <c r="H351" s="57">
        <f>G351-F351</f>
        <v>4.1131005170634782E-2</v>
      </c>
      <c r="J351" s="61">
        <v>401.27499999999998</v>
      </c>
      <c r="K351" s="57">
        <v>1.43564E-3</v>
      </c>
    </row>
    <row r="352" spans="1:11" x14ac:dyDescent="0.25">
      <c r="A352" s="55">
        <v>31</v>
      </c>
      <c r="B352" s="57" t="s">
        <v>135</v>
      </c>
      <c r="C352" s="58">
        <v>50.012700000000002</v>
      </c>
      <c r="D352" s="57">
        <v>4.0897899999999998</v>
      </c>
      <c r="E352" s="57">
        <v>5.5728499999999999E-3</v>
      </c>
      <c r="F352" s="58">
        <v>-1.20735E-3</v>
      </c>
      <c r="G352" s="58">
        <f>C352*$B$9+$B$10</f>
        <v>2.7135245039647941E-3</v>
      </c>
      <c r="H352" s="57">
        <f>G352-F352</f>
        <v>3.9208745039647939E-3</v>
      </c>
      <c r="J352" s="61">
        <v>300.54300000000001</v>
      </c>
      <c r="K352" s="57">
        <v>-4.6306799999999999E-3</v>
      </c>
    </row>
    <row r="353" spans="1:11" x14ac:dyDescent="0.25">
      <c r="A353" s="55">
        <v>31</v>
      </c>
      <c r="B353" s="57" t="s">
        <v>135</v>
      </c>
      <c r="C353" s="58">
        <v>29.671399999999998</v>
      </c>
      <c r="D353" s="57">
        <v>4.3446499999999997</v>
      </c>
      <c r="E353" s="57">
        <v>1.69874E-2</v>
      </c>
      <c r="F353" s="58">
        <v>5.56474E-2</v>
      </c>
      <c r="G353" s="58">
        <f>C353*$B$9+$B$10</f>
        <v>2.8125363567047096E-3</v>
      </c>
      <c r="H353" s="57">
        <f>G353-F353</f>
        <v>-5.2834863643295288E-2</v>
      </c>
      <c r="J353" s="61">
        <v>250.45099999999999</v>
      </c>
      <c r="K353" s="57">
        <v>2.4369200000000001E-2</v>
      </c>
    </row>
    <row r="354" spans="1:11" x14ac:dyDescent="0.25">
      <c r="A354" s="55">
        <v>31</v>
      </c>
      <c r="B354" s="57" t="s">
        <v>135</v>
      </c>
      <c r="C354" s="58">
        <v>20.7819</v>
      </c>
      <c r="D354" s="57">
        <v>4.8549499999999997</v>
      </c>
      <c r="E354" s="57">
        <v>6.22245E-3</v>
      </c>
      <c r="F354" s="58">
        <v>-3.0046E-2</v>
      </c>
      <c r="G354" s="58">
        <f>C354*$B$9+$B$10</f>
        <v>2.8558062492352499E-3</v>
      </c>
      <c r="H354" s="57">
        <f>G354-F354</f>
        <v>3.2901806249235249E-2</v>
      </c>
      <c r="J354" s="61">
        <v>199.84200000000001</v>
      </c>
      <c r="K354" s="57">
        <v>-6.8838600000000003E-3</v>
      </c>
    </row>
    <row r="355" spans="1:11" x14ac:dyDescent="0.25">
      <c r="A355" s="55">
        <v>31</v>
      </c>
      <c r="B355" s="57" t="s">
        <v>135</v>
      </c>
      <c r="C355" s="58">
        <v>10.374599999999999</v>
      </c>
      <c r="D355" s="57">
        <v>5.9507700000000003</v>
      </c>
      <c r="E355" s="57">
        <v>3.8005299999999999E-2</v>
      </c>
      <c r="F355" s="58">
        <v>2.7675600000000001E-3</v>
      </c>
      <c r="G355" s="58">
        <f>C355*$B$9+$B$10</f>
        <v>2.9064640761696206E-3</v>
      </c>
      <c r="H355" s="57">
        <f>G355-F355</f>
        <v>1.3890407616962055E-4</v>
      </c>
      <c r="J355" s="61">
        <v>174.94800000000001</v>
      </c>
      <c r="K355" s="57">
        <v>1.48091E-2</v>
      </c>
    </row>
    <row r="356" spans="1:11" ht="15.75" thickBot="1" x14ac:dyDescent="0.3">
      <c r="A356" s="55">
        <v>31</v>
      </c>
      <c r="B356" s="57" t="s">
        <v>135</v>
      </c>
      <c r="C356" s="58">
        <v>5.0715899999999996</v>
      </c>
      <c r="D356" s="57">
        <v>5.9470499999999999</v>
      </c>
      <c r="E356" s="57">
        <v>1.0880000000000001E-2</v>
      </c>
      <c r="F356" s="58">
        <v>-1.1953399999999999E-2</v>
      </c>
      <c r="G356" s="58">
        <f>C356*$B$9+$B$10</f>
        <v>2.9322766272454272E-3</v>
      </c>
      <c r="H356" s="57">
        <f>G356-F356</f>
        <v>1.4885676627245426E-2</v>
      </c>
      <c r="J356" s="61">
        <v>150.23599999999999</v>
      </c>
      <c r="K356" s="57">
        <v>3.2232299999999998E-2</v>
      </c>
    </row>
    <row r="357" spans="1:11" ht="15.75" thickTop="1" x14ac:dyDescent="0.25">
      <c r="A357" s="56">
        <v>32</v>
      </c>
      <c r="B357" s="57" t="s">
        <v>135</v>
      </c>
      <c r="C357" s="59">
        <v>2187.16</v>
      </c>
      <c r="D357" s="60">
        <v>1.4627399999999999</v>
      </c>
      <c r="E357" s="60">
        <v>1.13256E-2</v>
      </c>
      <c r="F357" s="59">
        <v>7.3862099999999996E-4</v>
      </c>
      <c r="G357" s="59">
        <f>C357*$B$9+$B$10</f>
        <v>-7.6891003897788662E-3</v>
      </c>
      <c r="H357" s="60">
        <f>G357-F357</f>
        <v>-8.4277213897788663E-3</v>
      </c>
      <c r="J357" s="61">
        <v>125.32299999999999</v>
      </c>
      <c r="K357" s="57">
        <v>7.2116899999999998E-3</v>
      </c>
    </row>
    <row r="358" spans="1:11" x14ac:dyDescent="0.25">
      <c r="A358" s="55">
        <v>32</v>
      </c>
      <c r="B358" s="57" t="s">
        <v>135</v>
      </c>
      <c r="C358" s="58">
        <v>1500.38</v>
      </c>
      <c r="D358" s="57">
        <v>0.61482599999999998</v>
      </c>
      <c r="E358" s="57">
        <v>8.1926499999999992E-3</v>
      </c>
      <c r="F358" s="58">
        <v>6.8257500000000002E-3</v>
      </c>
      <c r="G358" s="58">
        <f>C358*$B$9+$B$10</f>
        <v>-4.3461793264879707E-3</v>
      </c>
      <c r="H358" s="57">
        <f>G358-F358</f>
        <v>-1.1171929326487971E-2</v>
      </c>
      <c r="J358" s="61">
        <v>99.889799999999994</v>
      </c>
      <c r="K358" s="57">
        <v>2.3726000000000001E-2</v>
      </c>
    </row>
    <row r="359" spans="1:11" x14ac:dyDescent="0.25">
      <c r="A359" s="55">
        <v>32</v>
      </c>
      <c r="B359" s="57" t="s">
        <v>135</v>
      </c>
      <c r="C359" s="58">
        <v>1250.3900000000001</v>
      </c>
      <c r="D359" s="57">
        <v>0.362257</v>
      </c>
      <c r="E359" s="57">
        <v>8.0010600000000008E-3</v>
      </c>
      <c r="F359" s="58">
        <v>1.02573E-2</v>
      </c>
      <c r="G359" s="58">
        <f>C359*$B$9+$B$10</f>
        <v>-3.1293459349912875E-3</v>
      </c>
      <c r="H359" s="57">
        <f>G359-F359</f>
        <v>-1.3386645934991288E-2</v>
      </c>
      <c r="J359" s="61">
        <v>75.035700000000006</v>
      </c>
      <c r="K359" s="57">
        <v>2.8398300000000001E-2</v>
      </c>
    </row>
    <row r="360" spans="1:11" x14ac:dyDescent="0.25">
      <c r="A360" s="55">
        <v>32</v>
      </c>
      <c r="B360" s="57" t="s">
        <v>135</v>
      </c>
      <c r="C360" s="58">
        <v>999.96199999999999</v>
      </c>
      <c r="D360" s="57">
        <v>0.248834</v>
      </c>
      <c r="E360" s="57">
        <v>7.7091299999999998E-3</v>
      </c>
      <c r="F360" s="58">
        <v>4.8340299999999996E-3</v>
      </c>
      <c r="G360" s="58">
        <f>C360*$B$9+$B$10</f>
        <v>-1.9103805661136067E-3</v>
      </c>
      <c r="H360" s="57">
        <f>G360-F360</f>
        <v>-6.7444105661136067E-3</v>
      </c>
      <c r="J360" s="61">
        <v>49.936999999999998</v>
      </c>
      <c r="K360" s="57">
        <v>5.5182500000000002E-2</v>
      </c>
    </row>
    <row r="361" spans="1:11" x14ac:dyDescent="0.25">
      <c r="A361" s="55">
        <v>32</v>
      </c>
      <c r="B361" s="57" t="s">
        <v>135</v>
      </c>
      <c r="C361" s="58">
        <v>750.6</v>
      </c>
      <c r="D361" s="57">
        <v>0.29084599999999999</v>
      </c>
      <c r="E361" s="57">
        <v>4.9587099999999999E-3</v>
      </c>
      <c r="F361" s="58">
        <v>8.4647499999999996E-4</v>
      </c>
      <c r="G361" s="58">
        <f>C361*$B$9+$B$10</f>
        <v>-6.9660398236867432E-4</v>
      </c>
      <c r="H361" s="57">
        <f>G361-F361</f>
        <v>-1.5430789823686743E-3</v>
      </c>
      <c r="J361" s="61">
        <v>30.034199999999998</v>
      </c>
      <c r="K361" s="57">
        <v>-5.0605799999999999E-2</v>
      </c>
    </row>
    <row r="362" spans="1:11" x14ac:dyDescent="0.25">
      <c r="A362" s="55">
        <v>32</v>
      </c>
      <c r="B362" s="57" t="s">
        <v>135</v>
      </c>
      <c r="C362" s="58">
        <v>500.26299999999998</v>
      </c>
      <c r="D362" s="57">
        <v>0.81968099999999999</v>
      </c>
      <c r="E362" s="57">
        <v>4.1665299999999999E-3</v>
      </c>
      <c r="F362" s="58">
        <v>-3.3195E-3</v>
      </c>
      <c r="G362" s="58">
        <f>C362*$B$9+$B$10</f>
        <v>5.2191844143669808E-4</v>
      </c>
      <c r="H362" s="57">
        <f>G362-F362</f>
        <v>3.841418441436698E-3</v>
      </c>
      <c r="J362" s="61">
        <v>10.0495</v>
      </c>
      <c r="K362" s="57">
        <v>2.9016500000000001E-2</v>
      </c>
    </row>
    <row r="363" spans="1:11" x14ac:dyDescent="0.25">
      <c r="A363" s="55">
        <v>32</v>
      </c>
      <c r="B363" s="57" t="s">
        <v>135</v>
      </c>
      <c r="C363" s="58">
        <v>400.221</v>
      </c>
      <c r="D363" s="57">
        <v>1.18096</v>
      </c>
      <c r="E363" s="57">
        <v>5.4377799999999997E-3</v>
      </c>
      <c r="F363" s="58">
        <v>8.9626299999999992E-3</v>
      </c>
      <c r="G363" s="58">
        <f>C363*$B$9+$B$10</f>
        <v>1.0088757043356584E-3</v>
      </c>
      <c r="H363" s="57">
        <f>G363-F363</f>
        <v>-7.9537542956643406E-3</v>
      </c>
      <c r="J363" s="61">
        <v>4.9573299999999998</v>
      </c>
      <c r="K363" s="57">
        <v>-2.12736E-2</v>
      </c>
    </row>
    <row r="364" spans="1:11" x14ac:dyDescent="0.25">
      <c r="A364" s="55">
        <v>32</v>
      </c>
      <c r="B364" s="57" t="s">
        <v>135</v>
      </c>
      <c r="C364" s="58">
        <v>300.21899999999999</v>
      </c>
      <c r="D364" s="57">
        <v>1.7642599999999999</v>
      </c>
      <c r="E364" s="57">
        <v>4.9858400000000001E-3</v>
      </c>
      <c r="F364" s="58">
        <v>1.8257300000000001E-2</v>
      </c>
      <c r="G364" s="58">
        <f>C364*$B$9+$B$10</f>
        <v>1.4956382661039341E-3</v>
      </c>
      <c r="H364" s="57">
        <f>G364-F364</f>
        <v>-1.6761661733896066E-2</v>
      </c>
      <c r="J364" s="61">
        <v>86.187200000000004</v>
      </c>
      <c r="K364" s="57">
        <v>-2.3104E-2</v>
      </c>
    </row>
    <row r="365" spans="1:11" x14ac:dyDescent="0.25">
      <c r="A365" s="55">
        <v>32</v>
      </c>
      <c r="B365" s="57" t="s">
        <v>135</v>
      </c>
      <c r="C365" s="58">
        <v>250.965</v>
      </c>
      <c r="D365" s="57">
        <v>2.1749800000000001</v>
      </c>
      <c r="E365" s="57">
        <v>5.6905899999999997E-3</v>
      </c>
      <c r="F365" s="58">
        <v>2.2975200000000001E-2</v>
      </c>
      <c r="G365" s="58">
        <f>C365*$B$9+$B$10</f>
        <v>1.7353835033725351E-3</v>
      </c>
      <c r="H365" s="57">
        <f>G365-F365</f>
        <v>-2.1239816496627466E-2</v>
      </c>
      <c r="J365" s="61">
        <v>75.543599999999998</v>
      </c>
      <c r="K365" s="57">
        <v>2.2365099999999999E-2</v>
      </c>
    </row>
    <row r="366" spans="1:11" x14ac:dyDescent="0.25">
      <c r="A366" s="55">
        <v>32</v>
      </c>
      <c r="B366" s="57" t="s">
        <v>135</v>
      </c>
      <c r="C366" s="58">
        <v>200.47200000000001</v>
      </c>
      <c r="D366" s="57">
        <v>2.6108799999999999</v>
      </c>
      <c r="E366" s="57">
        <v>6.1085699999999998E-3</v>
      </c>
      <c r="F366" s="58">
        <v>2.8796199999999998E-3</v>
      </c>
      <c r="G366" s="58">
        <f>C366*$B$9+$B$10</f>
        <v>1.9811596081640947E-3</v>
      </c>
      <c r="H366" s="57">
        <f>G366-F366</f>
        <v>-8.984603918359051E-4</v>
      </c>
      <c r="J366" s="61">
        <v>50.099200000000003</v>
      </c>
      <c r="K366" s="57">
        <v>1.8485499999999998E-2</v>
      </c>
    </row>
    <row r="367" spans="1:11" x14ac:dyDescent="0.25">
      <c r="A367" s="55">
        <v>32</v>
      </c>
      <c r="B367" s="57" t="s">
        <v>135</v>
      </c>
      <c r="C367" s="58">
        <v>174.988</v>
      </c>
      <c r="D367" s="57">
        <v>2.87582</v>
      </c>
      <c r="E367" s="57">
        <v>4.2475500000000001E-3</v>
      </c>
      <c r="F367" s="58">
        <v>1.38175E-2</v>
      </c>
      <c r="G367" s="58">
        <f>C367*$B$9+$B$10</f>
        <v>2.1052036985233151E-3</v>
      </c>
      <c r="H367" s="57">
        <f>G367-F367</f>
        <v>-1.1712296301476684E-2</v>
      </c>
      <c r="J367" s="61">
        <v>29.925599999999999</v>
      </c>
      <c r="K367" s="57">
        <v>-1.27096E-2</v>
      </c>
    </row>
    <row r="368" spans="1:11" x14ac:dyDescent="0.25">
      <c r="A368" s="55">
        <v>32</v>
      </c>
      <c r="B368" s="57" t="s">
        <v>135</v>
      </c>
      <c r="C368" s="58">
        <v>149.93899999999999</v>
      </c>
      <c r="D368" s="57">
        <v>3.01126</v>
      </c>
      <c r="E368" s="57">
        <v>7.99272E-3</v>
      </c>
      <c r="F368" s="58">
        <v>9.2570800000000009E-3</v>
      </c>
      <c r="G368" s="58">
        <f>C368*$B$9+$B$10</f>
        <v>2.2271304140863389E-3</v>
      </c>
      <c r="H368" s="57">
        <f>G368-F368</f>
        <v>-7.029949585913662E-3</v>
      </c>
      <c r="J368" s="61">
        <v>20.067399999999999</v>
      </c>
      <c r="K368" s="57">
        <v>2.81491E-2</v>
      </c>
    </row>
    <row r="369" spans="1:11" x14ac:dyDescent="0.25">
      <c r="A369" s="55">
        <v>32</v>
      </c>
      <c r="B369" s="57" t="s">
        <v>135</v>
      </c>
      <c r="C369" s="58">
        <v>124.995</v>
      </c>
      <c r="D369" s="57">
        <v>3.38856</v>
      </c>
      <c r="E369" s="57">
        <v>7.1248500000000003E-3</v>
      </c>
      <c r="F369" s="58">
        <v>2.5564400000000001E-2</v>
      </c>
      <c r="G369" s="58">
        <f>C369*$B$9+$B$10</f>
        <v>2.3485460391813157E-3</v>
      </c>
      <c r="H369" s="57">
        <f>G369-F369</f>
        <v>-2.3215853960818687E-2</v>
      </c>
      <c r="J369" s="61">
        <v>10.3652</v>
      </c>
      <c r="K369" s="57">
        <v>0.100726</v>
      </c>
    </row>
    <row r="370" spans="1:11" x14ac:dyDescent="0.25">
      <c r="A370" s="55">
        <v>32</v>
      </c>
      <c r="B370" s="57" t="s">
        <v>135</v>
      </c>
      <c r="C370" s="58">
        <v>100.20699999999999</v>
      </c>
      <c r="D370" s="57">
        <v>3.9214600000000002</v>
      </c>
      <c r="E370" s="57">
        <v>1.09757E-2</v>
      </c>
      <c r="F370" s="58">
        <v>-1.1535399999999999E-2</v>
      </c>
      <c r="G370" s="58">
        <f>C370*$B$9+$B$10</f>
        <v>2.4692023298666225E-3</v>
      </c>
      <c r="H370" s="57">
        <f>G370-F370</f>
        <v>1.4004602329866622E-2</v>
      </c>
      <c r="J370" s="61">
        <v>5.3277200000000002</v>
      </c>
      <c r="K370" s="57">
        <v>2.1847200000000001E-2</v>
      </c>
    </row>
    <row r="371" spans="1:11" x14ac:dyDescent="0.25">
      <c r="A371" s="55">
        <v>32</v>
      </c>
      <c r="B371" s="57" t="s">
        <v>135</v>
      </c>
      <c r="C371" s="58">
        <v>75.679500000000004</v>
      </c>
      <c r="D371" s="57">
        <v>4.4809400000000004</v>
      </c>
      <c r="E371" s="57">
        <v>7.9864600000000008E-3</v>
      </c>
      <c r="F371" s="58">
        <v>3.9377199999999996E-3</v>
      </c>
      <c r="G371" s="58">
        <f>C371*$B$9+$B$10</f>
        <v>2.5885906294383447E-3</v>
      </c>
      <c r="H371" s="57">
        <f>G371-F371</f>
        <v>-1.3491293705616548E-3</v>
      </c>
      <c r="J371" s="61">
        <v>56.023800000000001</v>
      </c>
      <c r="K371" s="57">
        <v>6.6969400000000002E-3</v>
      </c>
    </row>
    <row r="372" spans="1:11" x14ac:dyDescent="0.25">
      <c r="A372" s="55">
        <v>32</v>
      </c>
      <c r="B372" s="57" t="s">
        <v>135</v>
      </c>
      <c r="C372" s="58">
        <v>50.358400000000003</v>
      </c>
      <c r="D372" s="57">
        <v>5.4837999999999996</v>
      </c>
      <c r="E372" s="57">
        <v>7.1171699999999999E-3</v>
      </c>
      <c r="F372" s="58">
        <v>-1.2203200000000001E-2</v>
      </c>
      <c r="G372" s="58">
        <f>C372*$B$9+$B$10</f>
        <v>2.7118417994428513E-3</v>
      </c>
      <c r="H372" s="57">
        <f>G372-F372</f>
        <v>1.4915041799442853E-2</v>
      </c>
      <c r="J372" s="61">
        <v>50.516100000000002</v>
      </c>
      <c r="K372" s="57">
        <v>1.0676400000000001E-2</v>
      </c>
    </row>
    <row r="373" spans="1:11" x14ac:dyDescent="0.25">
      <c r="A373" s="55">
        <v>32</v>
      </c>
      <c r="B373" s="57" t="s">
        <v>138</v>
      </c>
      <c r="C373" s="58">
        <v>30.1816</v>
      </c>
      <c r="D373" s="57">
        <v>5.8277700000000001</v>
      </c>
      <c r="E373" s="57">
        <v>1.2084299999999999E-2</v>
      </c>
      <c r="F373" s="58">
        <v>-0.109232</v>
      </c>
      <c r="G373" s="58">
        <f>C373*$B$9+$B$10</f>
        <v>2.8100529437828261E-3</v>
      </c>
      <c r="H373" s="57">
        <f>G373-F373</f>
        <v>0.11204205294378282</v>
      </c>
      <c r="J373" s="61">
        <v>29.761299999999999</v>
      </c>
      <c r="K373" s="57">
        <v>-1.6124699999999999E-2</v>
      </c>
    </row>
    <row r="374" spans="1:11" x14ac:dyDescent="0.25">
      <c r="A374" s="55">
        <v>32</v>
      </c>
      <c r="B374" s="57" t="s">
        <v>135</v>
      </c>
      <c r="C374" s="58">
        <v>20.022500000000001</v>
      </c>
      <c r="D374" s="57">
        <v>6.0599800000000004</v>
      </c>
      <c r="E374" s="57">
        <v>1.8123799999999999E-2</v>
      </c>
      <c r="F374" s="58">
        <v>2.19793E-2</v>
      </c>
      <c r="G374" s="58">
        <f>C374*$B$9+$B$10</f>
        <v>2.8595026502012985E-3</v>
      </c>
      <c r="H374" s="57">
        <f>G374-F374</f>
        <v>-1.9119797349798701E-2</v>
      </c>
      <c r="J374" s="61">
        <v>20.278700000000001</v>
      </c>
      <c r="K374" s="57">
        <v>3.5332200000000001E-2</v>
      </c>
    </row>
    <row r="375" spans="1:11" x14ac:dyDescent="0.25">
      <c r="A375" s="55">
        <v>32</v>
      </c>
      <c r="B375" s="57" t="s">
        <v>135</v>
      </c>
      <c r="C375" s="58">
        <v>9.9318899999999992</v>
      </c>
      <c r="D375" s="57">
        <v>5.97865</v>
      </c>
      <c r="E375" s="57">
        <v>1.7977400000000001E-2</v>
      </c>
      <c r="F375" s="58">
        <v>-1.3485000000000001E-3</v>
      </c>
      <c r="G375" s="58">
        <f>C375*$B$9+$B$10</f>
        <v>2.9086189796087565E-3</v>
      </c>
      <c r="H375" s="57">
        <f>G375-F375</f>
        <v>4.2571189796087568E-3</v>
      </c>
      <c r="J375" s="61">
        <v>10.190099999999999</v>
      </c>
      <c r="K375" s="57">
        <v>-1.36852E-4</v>
      </c>
    </row>
    <row r="376" spans="1:11" ht="15.75" thickBot="1" x14ac:dyDescent="0.3">
      <c r="A376" s="55">
        <v>32</v>
      </c>
      <c r="B376" s="57" t="s">
        <v>135</v>
      </c>
      <c r="C376" s="58">
        <v>5.2029800000000002</v>
      </c>
      <c r="D376" s="57">
        <v>5.9534900000000004</v>
      </c>
      <c r="E376" s="57">
        <v>6.6876799999999997E-3</v>
      </c>
      <c r="F376" s="58">
        <v>-1.4514900000000001E-2</v>
      </c>
      <c r="G376" s="58">
        <f>C376*$B$9+$B$10</f>
        <v>2.9316370827064107E-3</v>
      </c>
      <c r="H376" s="57">
        <f>G376-F376</f>
        <v>1.7446537082706413E-2</v>
      </c>
      <c r="J376" s="61">
        <v>5.1026999999999996</v>
      </c>
      <c r="K376" s="57">
        <v>6.03771E-3</v>
      </c>
    </row>
    <row r="377" spans="1:11" ht="15.75" thickTop="1" x14ac:dyDescent="0.25">
      <c r="A377" s="56">
        <v>33</v>
      </c>
      <c r="B377" s="57" t="s">
        <v>135</v>
      </c>
      <c r="C377" s="59">
        <v>1911.46</v>
      </c>
      <c r="D377" s="60">
        <v>1.2725500000000001</v>
      </c>
      <c r="E377" s="60">
        <v>1.1359599999999999E-2</v>
      </c>
      <c r="F377" s="59">
        <v>1.9547700000000001E-2</v>
      </c>
      <c r="G377" s="59">
        <f>C377*$B$9+$B$10</f>
        <v>-6.3471228465345961E-3</v>
      </c>
      <c r="H377" s="60">
        <f>G377-F377</f>
        <v>-2.5894822846534597E-2</v>
      </c>
      <c r="J377" s="61">
        <v>188.60900000000001</v>
      </c>
      <c r="K377" s="57">
        <v>1.0643100000000001E-2</v>
      </c>
    </row>
    <row r="378" spans="1:11" x14ac:dyDescent="0.25">
      <c r="A378" s="55">
        <v>33</v>
      </c>
      <c r="B378" s="57" t="s">
        <v>135</v>
      </c>
      <c r="C378" s="58">
        <v>1499.58</v>
      </c>
      <c r="D378" s="57">
        <v>0.63885499999999995</v>
      </c>
      <c r="E378" s="57">
        <v>6.6080499999999999E-3</v>
      </c>
      <c r="F378" s="58">
        <v>5.8547299999999998E-3</v>
      </c>
      <c r="G378" s="58">
        <f>C378*$B$9+$B$10</f>
        <v>-4.3422853038742742E-3</v>
      </c>
      <c r="H378" s="57">
        <f>G378-F378</f>
        <v>-1.0197015303874273E-2</v>
      </c>
      <c r="J378" s="61">
        <v>175.22</v>
      </c>
      <c r="K378" s="57">
        <v>1.4668E-2</v>
      </c>
    </row>
    <row r="379" spans="1:11" x14ac:dyDescent="0.25">
      <c r="A379" s="55">
        <v>33</v>
      </c>
      <c r="B379" s="57" t="s">
        <v>135</v>
      </c>
      <c r="C379" s="58">
        <v>1251.05</v>
      </c>
      <c r="D379" s="57">
        <v>0.35107100000000002</v>
      </c>
      <c r="E379" s="57">
        <v>8.6390100000000008E-3</v>
      </c>
      <c r="F379" s="58">
        <v>1.00705E-2</v>
      </c>
      <c r="G379" s="58">
        <f>C379*$B$9+$B$10</f>
        <v>-3.1325585036475838E-3</v>
      </c>
      <c r="H379" s="57">
        <f>G379-F379</f>
        <v>-1.3203058503647584E-2</v>
      </c>
      <c r="J379" s="61">
        <v>150.32400000000001</v>
      </c>
      <c r="K379" s="57">
        <v>1.89128E-2</v>
      </c>
    </row>
    <row r="380" spans="1:11" x14ac:dyDescent="0.25">
      <c r="A380" s="55">
        <v>33</v>
      </c>
      <c r="B380" s="57" t="s">
        <v>135</v>
      </c>
      <c r="C380" s="58">
        <v>1000.7</v>
      </c>
      <c r="D380" s="57">
        <v>0.25514100000000001</v>
      </c>
      <c r="E380" s="57">
        <v>5.4784400000000002E-3</v>
      </c>
      <c r="F380" s="58">
        <v>5.1410800000000001E-3</v>
      </c>
      <c r="G380" s="58">
        <f>C380*$B$9+$B$10</f>
        <v>-1.9139728019747396E-3</v>
      </c>
      <c r="H380" s="57">
        <f>G380-F380</f>
        <v>-7.0550528019747392E-3</v>
      </c>
      <c r="J380" s="61">
        <v>125.166</v>
      </c>
      <c r="K380" s="57">
        <v>1.7224099999999999E-2</v>
      </c>
    </row>
    <row r="381" spans="1:11" x14ac:dyDescent="0.25">
      <c r="A381" s="55">
        <v>33</v>
      </c>
      <c r="B381" s="57" t="s">
        <v>135</v>
      </c>
      <c r="C381" s="58">
        <v>750.38099999999997</v>
      </c>
      <c r="D381" s="57">
        <v>0.31093799999999999</v>
      </c>
      <c r="E381" s="57">
        <v>6.6188100000000001E-3</v>
      </c>
      <c r="F381" s="58">
        <v>-6.2227199999999999E-5</v>
      </c>
      <c r="G381" s="58">
        <f>C381*$B$9+$B$10</f>
        <v>-6.9553799367817531E-4</v>
      </c>
      <c r="H381" s="57">
        <f>G381-F381</f>
        <v>-6.3331079367817526E-4</v>
      </c>
      <c r="J381" s="61">
        <v>100.396</v>
      </c>
      <c r="K381" s="57">
        <v>9.3817699999999993E-3</v>
      </c>
    </row>
    <row r="382" spans="1:11" x14ac:dyDescent="0.25">
      <c r="A382" s="55">
        <v>33</v>
      </c>
      <c r="B382" s="57" t="s">
        <v>135</v>
      </c>
      <c r="C382" s="58">
        <v>500.245</v>
      </c>
      <c r="D382" s="57">
        <v>0.85852300000000004</v>
      </c>
      <c r="E382" s="57">
        <v>4.8819900000000001E-3</v>
      </c>
      <c r="F382" s="58">
        <v>-2.4771699999999999E-3</v>
      </c>
      <c r="G382" s="58">
        <f>C382*$B$9+$B$10</f>
        <v>5.2200605694550624E-4</v>
      </c>
      <c r="H382" s="57">
        <f>G382-F382</f>
        <v>2.9991760569455061E-3</v>
      </c>
      <c r="J382" s="61">
        <v>75.072100000000006</v>
      </c>
      <c r="K382" s="57">
        <v>-1.6431799999999999E-3</v>
      </c>
    </row>
    <row r="383" spans="1:11" x14ac:dyDescent="0.25">
      <c r="A383" s="55">
        <v>33</v>
      </c>
      <c r="B383" s="57" t="s">
        <v>135</v>
      </c>
      <c r="C383" s="58">
        <v>401.27499999999998</v>
      </c>
      <c r="D383" s="57">
        <v>1.0984400000000001</v>
      </c>
      <c r="E383" s="57">
        <v>4.0523900000000003E-3</v>
      </c>
      <c r="F383" s="58">
        <v>1.43564E-3</v>
      </c>
      <c r="G383" s="58">
        <f>C383*$B$9+$B$10</f>
        <v>1.0037453295421166E-3</v>
      </c>
      <c r="H383" s="57">
        <f>G383-F383</f>
        <v>-4.3189467045788338E-4</v>
      </c>
      <c r="J383" s="61">
        <v>50.2776</v>
      </c>
      <c r="K383" s="57">
        <v>-1.7157800000000001E-2</v>
      </c>
    </row>
    <row r="384" spans="1:11" x14ac:dyDescent="0.25">
      <c r="A384" s="55">
        <v>33</v>
      </c>
      <c r="B384" s="57" t="s">
        <v>135</v>
      </c>
      <c r="C384" s="58">
        <v>300.54300000000001</v>
      </c>
      <c r="D384" s="57">
        <v>1.6183700000000001</v>
      </c>
      <c r="E384" s="57">
        <v>5.6354999999999999E-3</v>
      </c>
      <c r="F384" s="58">
        <v>-4.6306799999999999E-3</v>
      </c>
      <c r="G384" s="58">
        <f>C384*$B$9+$B$10</f>
        <v>1.4940611869453879E-3</v>
      </c>
      <c r="H384" s="57">
        <f>G384-F384</f>
        <v>6.1247411869453875E-3</v>
      </c>
      <c r="J384" s="61">
        <v>29.772300000000001</v>
      </c>
      <c r="K384" s="57">
        <v>-2.7008500000000001E-2</v>
      </c>
    </row>
    <row r="385" spans="1:11" x14ac:dyDescent="0.25">
      <c r="A385" s="55">
        <v>33</v>
      </c>
      <c r="B385" s="57" t="s">
        <v>135</v>
      </c>
      <c r="C385" s="58">
        <v>250.45099999999999</v>
      </c>
      <c r="D385" s="57">
        <v>1.9813700000000001</v>
      </c>
      <c r="E385" s="57">
        <v>4.9724799999999996E-3</v>
      </c>
      <c r="F385" s="58">
        <v>2.4369200000000001E-2</v>
      </c>
      <c r="G385" s="58">
        <f>C385*$B$9+$B$10</f>
        <v>1.7378854129018336E-3</v>
      </c>
      <c r="H385" s="57">
        <f>G385-F385</f>
        <v>-2.2631314587098168E-2</v>
      </c>
      <c r="J385" s="61">
        <v>20.202000000000002</v>
      </c>
      <c r="K385" s="57">
        <v>2.66552E-2</v>
      </c>
    </row>
    <row r="386" spans="1:11" x14ac:dyDescent="0.25">
      <c r="A386" s="55">
        <v>33</v>
      </c>
      <c r="B386" s="57" t="s">
        <v>135</v>
      </c>
      <c r="C386" s="58">
        <v>199.84200000000001</v>
      </c>
      <c r="D386" s="57">
        <v>2.48312</v>
      </c>
      <c r="E386" s="57">
        <v>6.7997400000000003E-3</v>
      </c>
      <c r="F386" s="58">
        <v>-6.8838600000000003E-3</v>
      </c>
      <c r="G386" s="58">
        <f>C386*$B$9+$B$10</f>
        <v>1.9842261509723787E-3</v>
      </c>
      <c r="H386" s="57">
        <f>G386-F386</f>
        <v>8.8680861509723794E-3</v>
      </c>
      <c r="J386" s="61">
        <v>9.76342</v>
      </c>
      <c r="K386" s="57">
        <v>1.17016E-2</v>
      </c>
    </row>
    <row r="387" spans="1:11" x14ac:dyDescent="0.25">
      <c r="A387" s="55">
        <v>33</v>
      </c>
      <c r="B387" s="57" t="s">
        <v>135</v>
      </c>
      <c r="C387" s="58">
        <v>174.94800000000001</v>
      </c>
      <c r="D387" s="57">
        <v>2.7118099999999998</v>
      </c>
      <c r="E387" s="57">
        <v>5.0823300000000004E-3</v>
      </c>
      <c r="F387" s="58">
        <v>1.48091E-2</v>
      </c>
      <c r="G387" s="58">
        <f>C387*$B$9+$B$10</f>
        <v>2.1053983996539996E-3</v>
      </c>
      <c r="H387" s="57">
        <f>G387-F387</f>
        <v>-1.2703701600346E-2</v>
      </c>
      <c r="J387" s="61">
        <v>344.24</v>
      </c>
      <c r="K387" s="57">
        <v>7.3237399999999996E-3</v>
      </c>
    </row>
    <row r="388" spans="1:11" x14ac:dyDescent="0.25">
      <c r="A388" s="55">
        <v>33</v>
      </c>
      <c r="B388" s="57" t="s">
        <v>135</v>
      </c>
      <c r="C388" s="58">
        <v>150.23599999999999</v>
      </c>
      <c r="D388" s="57">
        <v>2.9102299999999999</v>
      </c>
      <c r="E388" s="57">
        <v>5.9431199999999997E-3</v>
      </c>
      <c r="F388" s="58">
        <v>3.2232299999999998E-2</v>
      </c>
      <c r="G388" s="58">
        <f>C388*$B$9+$B$10</f>
        <v>2.2256847581910051E-3</v>
      </c>
      <c r="H388" s="57">
        <f>G388-F388</f>
        <v>-3.0006615241808993E-2</v>
      </c>
      <c r="J388" s="61">
        <v>199.99799999999999</v>
      </c>
      <c r="K388" s="57">
        <v>1.55935E-2</v>
      </c>
    </row>
    <row r="389" spans="1:11" x14ac:dyDescent="0.25">
      <c r="A389" s="55">
        <v>33</v>
      </c>
      <c r="B389" s="57" t="s">
        <v>135</v>
      </c>
      <c r="C389" s="58">
        <v>125.32299999999999</v>
      </c>
      <c r="D389" s="57">
        <v>2.96821</v>
      </c>
      <c r="E389" s="57">
        <v>5.9638599999999996E-3</v>
      </c>
      <c r="F389" s="58">
        <v>7.2116899999999998E-3</v>
      </c>
      <c r="G389" s="58">
        <f>C389*$B$9+$B$10</f>
        <v>2.3469494899097014E-3</v>
      </c>
      <c r="H389" s="57">
        <f>G389-F389</f>
        <v>-4.8647405100902983E-3</v>
      </c>
      <c r="J389" s="61">
        <v>99.981499999999997</v>
      </c>
      <c r="K389" s="57">
        <v>2.3597699999999999E-2</v>
      </c>
    </row>
    <row r="390" spans="1:11" x14ac:dyDescent="0.25">
      <c r="A390" s="55">
        <v>33</v>
      </c>
      <c r="B390" s="57" t="s">
        <v>135</v>
      </c>
      <c r="C390" s="58">
        <v>99.889799999999994</v>
      </c>
      <c r="D390" s="57">
        <v>3.3617300000000001</v>
      </c>
      <c r="E390" s="57">
        <v>6.8859400000000001E-3</v>
      </c>
      <c r="F390" s="58">
        <v>2.3726000000000001E-2</v>
      </c>
      <c r="G390" s="58">
        <f>C390*$B$9+$B$10</f>
        <v>2.4707463098329521E-3</v>
      </c>
      <c r="H390" s="57">
        <f>G390-F390</f>
        <v>-2.125525369016705E-2</v>
      </c>
      <c r="J390" s="61">
        <v>75.264200000000002</v>
      </c>
      <c r="K390" s="57">
        <v>7.5850699999999993E-2</v>
      </c>
    </row>
    <row r="391" spans="1:11" x14ac:dyDescent="0.25">
      <c r="A391" s="55">
        <v>33</v>
      </c>
      <c r="B391" s="57" t="s">
        <v>135</v>
      </c>
      <c r="C391" s="58">
        <v>75.035700000000006</v>
      </c>
      <c r="D391" s="57">
        <v>3.6223999999999998</v>
      </c>
      <c r="E391" s="57">
        <v>7.6195300000000002E-3</v>
      </c>
      <c r="F391" s="58">
        <v>2.8398300000000001E-2</v>
      </c>
      <c r="G391" s="58">
        <f>C391*$B$9+$B$10</f>
        <v>2.5917243441367149E-3</v>
      </c>
      <c r="H391" s="57">
        <f>G391-F391</f>
        <v>-2.5806575655863286E-2</v>
      </c>
      <c r="J391" s="61">
        <v>50.255400000000002</v>
      </c>
      <c r="K391" s="57">
        <v>3.5701299999999998E-2</v>
      </c>
    </row>
    <row r="392" spans="1:11" x14ac:dyDescent="0.25">
      <c r="A392" s="55">
        <v>33</v>
      </c>
      <c r="B392" s="57" t="s">
        <v>135</v>
      </c>
      <c r="C392" s="58">
        <v>49.936999999999998</v>
      </c>
      <c r="D392" s="57">
        <v>4.2231800000000002</v>
      </c>
      <c r="E392" s="57">
        <v>5.4764799999999997E-3</v>
      </c>
      <c r="F392" s="58">
        <v>5.5182500000000002E-2</v>
      </c>
      <c r="G392" s="58">
        <f>C392*$B$9+$B$10</f>
        <v>2.7138929758546149E-3</v>
      </c>
      <c r="H392" s="57">
        <f>G392-F392</f>
        <v>-5.2468607024145388E-2</v>
      </c>
      <c r="J392" s="61">
        <v>40.128700000000002</v>
      </c>
      <c r="K392" s="57">
        <v>2.4713800000000001E-2</v>
      </c>
    </row>
    <row r="393" spans="1:11" x14ac:dyDescent="0.25">
      <c r="A393" s="55">
        <v>33</v>
      </c>
      <c r="B393" s="57" t="s">
        <v>135</v>
      </c>
      <c r="C393" s="58">
        <v>30.034199999999998</v>
      </c>
      <c r="D393" s="57">
        <v>4.9023899999999996</v>
      </c>
      <c r="E393" s="57">
        <v>1.8238000000000001E-2</v>
      </c>
      <c r="F393" s="58">
        <v>-5.0605799999999999E-2</v>
      </c>
      <c r="G393" s="58">
        <f>C393*$B$9+$B$10</f>
        <v>2.8107704174493995E-3</v>
      </c>
      <c r="H393" s="57">
        <f>G393-F393</f>
        <v>5.3416570417449398E-2</v>
      </c>
      <c r="J393" s="61">
        <v>30.046099999999999</v>
      </c>
      <c r="K393" s="57">
        <v>5.6390000000000003E-2</v>
      </c>
    </row>
    <row r="394" spans="1:11" x14ac:dyDescent="0.25">
      <c r="A394" s="55">
        <v>33</v>
      </c>
      <c r="B394" s="57" t="s">
        <v>138</v>
      </c>
      <c r="C394" s="58">
        <v>19.742000000000001</v>
      </c>
      <c r="D394" s="57">
        <v>5.7911900000000003</v>
      </c>
      <c r="E394" s="57">
        <v>9.9663100000000008E-3</v>
      </c>
      <c r="F394" s="58">
        <v>0.119187</v>
      </c>
      <c r="G394" s="58">
        <f>C394*$B$9+$B$10</f>
        <v>2.8608679918802251E-3</v>
      </c>
      <c r="H394" s="57">
        <f>G394-F394</f>
        <v>-0.11632613200811978</v>
      </c>
      <c r="J394" s="61">
        <v>20.042200000000001</v>
      </c>
      <c r="K394" s="57">
        <v>3.8771899999999998E-2</v>
      </c>
    </row>
    <row r="395" spans="1:11" x14ac:dyDescent="0.25">
      <c r="A395" s="55">
        <v>33</v>
      </c>
      <c r="B395" s="57" t="s">
        <v>135</v>
      </c>
      <c r="C395" s="58">
        <v>10.0495</v>
      </c>
      <c r="D395" s="57">
        <v>6.40402</v>
      </c>
      <c r="E395" s="57">
        <v>1.08842E-2</v>
      </c>
      <c r="F395" s="58">
        <v>2.9016500000000001E-2</v>
      </c>
      <c r="G395" s="58">
        <f>C395*$B$9+$B$10</f>
        <v>2.9080465096092607E-3</v>
      </c>
      <c r="H395" s="57">
        <f>G395-F395</f>
        <v>-2.6108453490390739E-2</v>
      </c>
      <c r="J395" s="61">
        <v>4.9584700000000002</v>
      </c>
      <c r="K395" s="57">
        <v>7.8030600000000006E-2</v>
      </c>
    </row>
    <row r="396" spans="1:11" ht="15.75" thickBot="1" x14ac:dyDescent="0.3">
      <c r="A396" s="55">
        <v>33</v>
      </c>
      <c r="B396" s="57" t="s">
        <v>135</v>
      </c>
      <c r="C396" s="58">
        <v>4.9573299999999998</v>
      </c>
      <c r="D396" s="57">
        <v>6.3847300000000002</v>
      </c>
      <c r="E396" s="57">
        <v>6.6883899999999998E-3</v>
      </c>
      <c r="F396" s="58">
        <v>-2.12736E-2</v>
      </c>
      <c r="G396" s="58">
        <f>C396*$B$9+$B$10</f>
        <v>2.9328327910252278E-3</v>
      </c>
      <c r="H396" s="57">
        <f>G396-F396</f>
        <v>2.4206432791025228E-2</v>
      </c>
      <c r="J396" s="61">
        <v>2.0789200000000001</v>
      </c>
      <c r="K396" s="57">
        <v>8.7552099999999994E-3</v>
      </c>
    </row>
    <row r="397" spans="1:11" ht="15.75" thickTop="1" x14ac:dyDescent="0.25">
      <c r="A397" s="56">
        <v>34</v>
      </c>
      <c r="B397" s="57" t="s">
        <v>135</v>
      </c>
      <c r="C397" s="59">
        <v>86.187200000000004</v>
      </c>
      <c r="D397" s="60">
        <v>3.8898999999999999</v>
      </c>
      <c r="E397" s="60">
        <v>1.53382E-2</v>
      </c>
      <c r="F397" s="59">
        <v>-2.3104E-2</v>
      </c>
      <c r="G397" s="59">
        <f>C397*$B$9+$B$10</f>
        <v>2.537444102665955E-3</v>
      </c>
      <c r="H397" s="60">
        <f>G397-F397</f>
        <v>2.5641444102665955E-2</v>
      </c>
      <c r="J397" s="61">
        <v>395.11200000000002</v>
      </c>
      <c r="K397" s="57">
        <v>4.16183E-3</v>
      </c>
    </row>
    <row r="398" spans="1:11" x14ac:dyDescent="0.25">
      <c r="A398" s="55">
        <v>34</v>
      </c>
      <c r="B398" s="57" t="s">
        <v>135</v>
      </c>
      <c r="C398" s="58">
        <v>75.543599999999998</v>
      </c>
      <c r="D398" s="57">
        <v>3.97837</v>
      </c>
      <c r="E398" s="57">
        <v>4.29723E-3</v>
      </c>
      <c r="F398" s="58">
        <v>2.2365099999999999E-2</v>
      </c>
      <c r="G398" s="58">
        <f>C398*$B$9+$B$10</f>
        <v>2.5892521265298458E-3</v>
      </c>
      <c r="H398" s="57">
        <f>G398-F398</f>
        <v>-1.9775847873470153E-2</v>
      </c>
      <c r="J398" s="61">
        <v>200.63</v>
      </c>
      <c r="K398" s="57">
        <v>4.4547799999999999E-2</v>
      </c>
    </row>
    <row r="399" spans="1:11" x14ac:dyDescent="0.25">
      <c r="A399" s="55">
        <v>34</v>
      </c>
      <c r="B399" s="57" t="s">
        <v>135</v>
      </c>
      <c r="C399" s="58">
        <v>50.099200000000003</v>
      </c>
      <c r="D399" s="57">
        <v>4.5034900000000002</v>
      </c>
      <c r="E399" s="57">
        <v>7.1046399999999997E-3</v>
      </c>
      <c r="F399" s="58">
        <v>1.8485499999999998E-2</v>
      </c>
      <c r="G399" s="58">
        <f>C399*$B$9+$B$10</f>
        <v>2.7131034627696882E-3</v>
      </c>
      <c r="H399" s="57">
        <f>G399-F399</f>
        <v>-1.577239653723031E-2</v>
      </c>
      <c r="J399" s="61">
        <v>100.578</v>
      </c>
      <c r="K399" s="57">
        <v>2.1468899999999999E-2</v>
      </c>
    </row>
    <row r="400" spans="1:11" x14ac:dyDescent="0.25">
      <c r="A400" s="55">
        <v>34</v>
      </c>
      <c r="B400" s="57" t="s">
        <v>135</v>
      </c>
      <c r="C400" s="58">
        <v>29.925599999999999</v>
      </c>
      <c r="D400" s="57">
        <v>4.9272900000000002</v>
      </c>
      <c r="E400" s="57">
        <v>1.27347E-2</v>
      </c>
      <c r="F400" s="58">
        <v>-1.27096E-2</v>
      </c>
      <c r="G400" s="58">
        <f>C400*$B$9+$B$10</f>
        <v>2.8112990310192082E-3</v>
      </c>
      <c r="H400" s="57">
        <f>G400-F400</f>
        <v>1.5520899031019207E-2</v>
      </c>
      <c r="J400" s="61">
        <v>74.890299999999996</v>
      </c>
      <c r="K400" s="57">
        <v>3.3054100000000003E-2</v>
      </c>
    </row>
    <row r="401" spans="1:11" x14ac:dyDescent="0.25">
      <c r="A401" s="55">
        <v>34</v>
      </c>
      <c r="B401" s="57" t="s">
        <v>135</v>
      </c>
      <c r="C401" s="58">
        <v>20.067399999999999</v>
      </c>
      <c r="D401" s="57">
        <v>5.4951499999999998</v>
      </c>
      <c r="E401" s="57">
        <v>6.0514100000000001E-3</v>
      </c>
      <c r="F401" s="58">
        <v>2.81491E-2</v>
      </c>
      <c r="G401" s="58">
        <f>C401*$B$9+$B$10</f>
        <v>2.8592840981821049E-3</v>
      </c>
      <c r="H401" s="57">
        <f>G401-F401</f>
        <v>-2.5289815901817895E-2</v>
      </c>
      <c r="J401" s="61">
        <v>50.056699999999999</v>
      </c>
      <c r="K401" s="57">
        <v>2.2808999999999999E-2</v>
      </c>
    </row>
    <row r="402" spans="1:11" x14ac:dyDescent="0.25">
      <c r="A402" s="55">
        <v>34</v>
      </c>
      <c r="B402" s="57" t="s">
        <v>135</v>
      </c>
      <c r="C402" s="58">
        <v>10.3652</v>
      </c>
      <c r="D402" s="57">
        <v>5.8507300000000004</v>
      </c>
      <c r="E402" s="57">
        <v>2.7705899999999999E-2</v>
      </c>
      <c r="F402" s="58">
        <v>0.100726</v>
      </c>
      <c r="G402" s="58">
        <f>C402*$B$9+$B$10</f>
        <v>2.9065098309353317E-3</v>
      </c>
      <c r="H402" s="57">
        <f>G402-F402</f>
        <v>-9.781949016906466E-2</v>
      </c>
      <c r="J402" s="61">
        <v>40.382899999999999</v>
      </c>
      <c r="K402" s="57">
        <v>4.0377400000000001E-2</v>
      </c>
    </row>
    <row r="403" spans="1:11" ht="15.75" thickBot="1" x14ac:dyDescent="0.3">
      <c r="A403" s="55">
        <v>34</v>
      </c>
      <c r="B403" s="57" t="s">
        <v>135</v>
      </c>
      <c r="C403" s="58">
        <v>5.3277200000000002</v>
      </c>
      <c r="D403" s="57">
        <v>6.0368500000000003</v>
      </c>
      <c r="E403" s="57">
        <v>1.2939900000000001E-2</v>
      </c>
      <c r="F403" s="58">
        <v>2.1847200000000001E-2</v>
      </c>
      <c r="G403" s="58">
        <f>C403*$B$9+$B$10</f>
        <v>2.9310299072303702E-3</v>
      </c>
      <c r="H403" s="57">
        <f>G403-F403</f>
        <v>-1.8916170092769632E-2</v>
      </c>
      <c r="J403" s="61">
        <v>29.8416</v>
      </c>
      <c r="K403" s="57">
        <v>2.5564400000000001E-2</v>
      </c>
    </row>
    <row r="404" spans="1:11" ht="15.75" thickTop="1" x14ac:dyDescent="0.25">
      <c r="A404" s="56">
        <v>35</v>
      </c>
      <c r="B404" s="57" t="s">
        <v>135</v>
      </c>
      <c r="C404" s="59">
        <v>56.023800000000001</v>
      </c>
      <c r="D404" s="60">
        <v>3.8407</v>
      </c>
      <c r="E404" s="60">
        <v>7.9678700000000002E-3</v>
      </c>
      <c r="F404" s="59">
        <v>6.6969400000000002E-3</v>
      </c>
      <c r="G404" s="59">
        <f>C404*$B$9+$B$10</f>
        <v>2.6842653047983245E-3</v>
      </c>
      <c r="H404" s="60">
        <f>G404-F404</f>
        <v>-4.0126746952016757E-3</v>
      </c>
      <c r="J404" s="61">
        <v>20.201499999999999</v>
      </c>
      <c r="K404" s="57">
        <v>3.34191E-2</v>
      </c>
    </row>
    <row r="405" spans="1:11" x14ac:dyDescent="0.25">
      <c r="A405" s="55">
        <v>35</v>
      </c>
      <c r="B405" s="57" t="s">
        <v>135</v>
      </c>
      <c r="C405" s="58">
        <v>50.516100000000002</v>
      </c>
      <c r="D405" s="57">
        <v>3.8696799999999998</v>
      </c>
      <c r="E405" s="57">
        <v>4.7595299999999997E-3</v>
      </c>
      <c r="F405" s="58">
        <v>1.0676400000000001E-2</v>
      </c>
      <c r="G405" s="58">
        <f>C405*$B$9+$B$10</f>
        <v>2.7110741902351271E-3</v>
      </c>
      <c r="H405" s="57">
        <f>G405-F405</f>
        <v>-7.9653258097648737E-3</v>
      </c>
      <c r="J405" s="61">
        <v>2.3495900000000001</v>
      </c>
      <c r="K405" s="57">
        <v>4.03028E-2</v>
      </c>
    </row>
    <row r="406" spans="1:11" x14ac:dyDescent="0.25">
      <c r="A406" s="55">
        <v>35</v>
      </c>
      <c r="B406" s="57" t="s">
        <v>135</v>
      </c>
      <c r="C406" s="58">
        <v>29.761299999999999</v>
      </c>
      <c r="D406" s="57">
        <v>4.7848800000000002</v>
      </c>
      <c r="E406" s="57">
        <v>1.33186E-2</v>
      </c>
      <c r="F406" s="58">
        <v>-1.6124699999999999E-2</v>
      </c>
      <c r="G406" s="58">
        <f>C406*$B$9+$B$10</f>
        <v>2.8120987659134957E-3</v>
      </c>
      <c r="H406" s="57">
        <f>G406-F406</f>
        <v>1.8936798765913494E-2</v>
      </c>
      <c r="J406" s="61"/>
      <c r="K406" s="57"/>
    </row>
    <row r="407" spans="1:11" x14ac:dyDescent="0.25">
      <c r="A407" s="55">
        <v>35</v>
      </c>
      <c r="B407" s="57" t="s">
        <v>135</v>
      </c>
      <c r="C407" s="58">
        <v>20.278700000000001</v>
      </c>
      <c r="D407" s="57">
        <v>5.9173299999999998</v>
      </c>
      <c r="E407" s="57">
        <v>1.52561E-2</v>
      </c>
      <c r="F407" s="58">
        <v>3.5332200000000001E-2</v>
      </c>
      <c r="G407" s="58">
        <f>C407*$B$9+$B$10</f>
        <v>2.8582555894592632E-3</v>
      </c>
      <c r="H407" s="57">
        <f>G407-F407</f>
        <v>-3.2473944410540738E-2</v>
      </c>
      <c r="J407" s="61"/>
      <c r="K407" s="57"/>
    </row>
    <row r="408" spans="1:11" x14ac:dyDescent="0.25">
      <c r="A408" s="55">
        <v>35</v>
      </c>
      <c r="B408" s="57" t="s">
        <v>135</v>
      </c>
      <c r="C408" s="58">
        <v>10.190099999999999</v>
      </c>
      <c r="D408" s="57">
        <v>7.0948599999999997</v>
      </c>
      <c r="E408" s="57">
        <v>1.6993899999999999E-2</v>
      </c>
      <c r="F408" s="58">
        <v>-1.36852E-4</v>
      </c>
      <c r="G408" s="58">
        <f>C408*$B$9+$B$10</f>
        <v>2.9073621351349038E-3</v>
      </c>
      <c r="H408" s="57">
        <f>G408-F408</f>
        <v>3.0442141351349036E-3</v>
      </c>
      <c r="J408" s="61"/>
      <c r="K408" s="57"/>
    </row>
    <row r="409" spans="1:11" ht="15.75" thickBot="1" x14ac:dyDescent="0.3">
      <c r="A409" s="55">
        <v>35</v>
      </c>
      <c r="B409" s="57" t="s">
        <v>135</v>
      </c>
      <c r="C409" s="58">
        <v>5.1026999999999996</v>
      </c>
      <c r="D409" s="57">
        <v>7.2370400000000004</v>
      </c>
      <c r="E409" s="57">
        <v>7.2477599999999998E-3</v>
      </c>
      <c r="F409" s="58">
        <v>6.03771E-3</v>
      </c>
      <c r="G409" s="58">
        <f>C409*$B$9+$B$10</f>
        <v>2.9321251984410369E-3</v>
      </c>
      <c r="H409" s="57">
        <f>G409-F409</f>
        <v>-3.1055848015589631E-3</v>
      </c>
      <c r="J409" s="61"/>
      <c r="K409" s="57"/>
    </row>
    <row r="410" spans="1:11" ht="15.75" thickTop="1" x14ac:dyDescent="0.25">
      <c r="A410" s="56">
        <v>36</v>
      </c>
      <c r="B410" s="57" t="s">
        <v>135</v>
      </c>
      <c r="C410" s="59">
        <v>188.60900000000001</v>
      </c>
      <c r="D410" s="60">
        <v>1.7226399999999999</v>
      </c>
      <c r="E410" s="60">
        <v>4.7131500000000002E-3</v>
      </c>
      <c r="F410" s="59">
        <v>1.0643100000000001E-2</v>
      </c>
      <c r="G410" s="59">
        <f>C410*$B$9+$B$10</f>
        <v>2.0389030959969087E-3</v>
      </c>
      <c r="H410" s="60">
        <f>G410-F410</f>
        <v>-8.6041969040030926E-3</v>
      </c>
      <c r="J410" s="61"/>
      <c r="K410" s="57"/>
    </row>
    <row r="411" spans="1:11" x14ac:dyDescent="0.25">
      <c r="A411" s="55">
        <v>36</v>
      </c>
      <c r="B411" s="57" t="s">
        <v>135</v>
      </c>
      <c r="C411" s="58">
        <v>175.22</v>
      </c>
      <c r="D411" s="57">
        <v>1.7836700000000001</v>
      </c>
      <c r="E411" s="57">
        <v>4.82418E-3</v>
      </c>
      <c r="F411" s="58">
        <v>1.4668E-2</v>
      </c>
      <c r="G411" s="58">
        <f>C411*$B$9+$B$10</f>
        <v>2.1040744319653438E-3</v>
      </c>
      <c r="H411" s="57">
        <f>G411-F411</f>
        <v>-1.2563925568034658E-2</v>
      </c>
      <c r="J411" s="61"/>
      <c r="K411" s="57"/>
    </row>
    <row r="412" spans="1:11" x14ac:dyDescent="0.25">
      <c r="A412" s="55">
        <v>36</v>
      </c>
      <c r="B412" s="57" t="s">
        <v>135</v>
      </c>
      <c r="C412" s="58">
        <v>150.32400000000001</v>
      </c>
      <c r="D412" s="57">
        <v>1.88391</v>
      </c>
      <c r="E412" s="57">
        <v>4.5530099999999997E-3</v>
      </c>
      <c r="F412" s="58">
        <v>1.89128E-2</v>
      </c>
      <c r="G412" s="58">
        <f>C412*$B$9+$B$10</f>
        <v>2.2252564157034986E-3</v>
      </c>
      <c r="H412" s="57">
        <f>G412-F412</f>
        <v>-1.6687543584296503E-2</v>
      </c>
      <c r="J412" s="61"/>
      <c r="K412" s="57"/>
    </row>
    <row r="413" spans="1:11" x14ac:dyDescent="0.25">
      <c r="A413" s="55">
        <v>36</v>
      </c>
      <c r="B413" s="57" t="s">
        <v>135</v>
      </c>
      <c r="C413" s="58">
        <v>125.166</v>
      </c>
      <c r="D413" s="57">
        <v>2.3632200000000001</v>
      </c>
      <c r="E413" s="57">
        <v>4.6331699999999998E-3</v>
      </c>
      <c r="F413" s="58">
        <v>1.7224099999999999E-2</v>
      </c>
      <c r="G413" s="58">
        <f>C413*$B$9+$B$10</f>
        <v>2.3477136918476386E-3</v>
      </c>
      <c r="H413" s="57">
        <f>G413-F413</f>
        <v>-1.487638630815236E-2</v>
      </c>
      <c r="J413" s="61"/>
      <c r="K413" s="57"/>
    </row>
    <row r="414" spans="1:11" x14ac:dyDescent="0.25">
      <c r="A414" s="55">
        <v>36</v>
      </c>
      <c r="B414" s="57" t="s">
        <v>135</v>
      </c>
      <c r="C414" s="58">
        <v>100.396</v>
      </c>
      <c r="D414" s="57">
        <v>2.84538</v>
      </c>
      <c r="E414" s="57">
        <v>5.1319499999999997E-3</v>
      </c>
      <c r="F414" s="58">
        <v>9.3817699999999993E-3</v>
      </c>
      <c r="G414" s="58">
        <f>C414*$B$9+$B$10</f>
        <v>2.4682823670241372E-3</v>
      </c>
      <c r="H414" s="57">
        <f>G414-F414</f>
        <v>-6.9134876329758621E-3</v>
      </c>
      <c r="J414" s="61"/>
      <c r="K414" s="57"/>
    </row>
    <row r="415" spans="1:11" x14ac:dyDescent="0.25">
      <c r="A415" s="55">
        <v>36</v>
      </c>
      <c r="B415" s="57" t="s">
        <v>135</v>
      </c>
      <c r="C415" s="58">
        <v>75.072100000000006</v>
      </c>
      <c r="D415" s="57">
        <v>3.25136</v>
      </c>
      <c r="E415" s="57">
        <v>5.4211499999999996E-3</v>
      </c>
      <c r="F415" s="58">
        <v>-1.6431799999999999E-3</v>
      </c>
      <c r="G415" s="58">
        <f>C415*$B$9+$B$10</f>
        <v>2.5915471661077921E-3</v>
      </c>
      <c r="H415" s="57">
        <f>G415-F415</f>
        <v>4.2347271661077922E-3</v>
      </c>
      <c r="J415" s="61"/>
      <c r="K415" s="57"/>
    </row>
    <row r="416" spans="1:11" x14ac:dyDescent="0.25">
      <c r="A416" s="55">
        <v>36</v>
      </c>
      <c r="B416" s="57" t="s">
        <v>135</v>
      </c>
      <c r="C416" s="58">
        <v>50.2776</v>
      </c>
      <c r="D416" s="57">
        <v>3.85684</v>
      </c>
      <c r="E416" s="57">
        <v>8.5327800000000002E-3</v>
      </c>
      <c r="F416" s="58">
        <v>-1.7157800000000001E-2</v>
      </c>
      <c r="G416" s="58">
        <f>C416*$B$9+$B$10</f>
        <v>2.7122350957268348E-3</v>
      </c>
      <c r="H416" s="57">
        <f>G416-F416</f>
        <v>1.9870035095726837E-2</v>
      </c>
      <c r="J416" s="61"/>
      <c r="K416" s="57"/>
    </row>
    <row r="417" spans="1:11" x14ac:dyDescent="0.25">
      <c r="A417" s="55">
        <v>36</v>
      </c>
      <c r="B417" s="57" t="s">
        <v>135</v>
      </c>
      <c r="C417" s="58">
        <v>29.772300000000001</v>
      </c>
      <c r="D417" s="57">
        <v>4.48299</v>
      </c>
      <c r="E417" s="57">
        <v>1.46523E-2</v>
      </c>
      <c r="F417" s="58">
        <v>-2.7008500000000001E-2</v>
      </c>
      <c r="G417" s="58">
        <f>C417*$B$9+$B$10</f>
        <v>2.8120452231025573E-3</v>
      </c>
      <c r="H417" s="57">
        <f>G417-F417</f>
        <v>2.9820545223102558E-2</v>
      </c>
      <c r="J417" s="61"/>
      <c r="K417" s="57"/>
    </row>
    <row r="418" spans="1:11" x14ac:dyDescent="0.25">
      <c r="A418" s="55">
        <v>36</v>
      </c>
      <c r="B418" s="57" t="s">
        <v>135</v>
      </c>
      <c r="C418" s="58">
        <v>20.202000000000002</v>
      </c>
      <c r="D418" s="57">
        <v>4.7606599999999997</v>
      </c>
      <c r="E418" s="57">
        <v>8.9792299999999995E-3</v>
      </c>
      <c r="F418" s="58">
        <v>2.66552E-2</v>
      </c>
      <c r="G418" s="58">
        <f>C418*$B$9+$B$10</f>
        <v>2.8586289288773511E-3</v>
      </c>
      <c r="H418" s="57">
        <f>G418-F418</f>
        <v>-2.3796571071122648E-2</v>
      </c>
      <c r="J418" s="61"/>
      <c r="K418" s="57"/>
    </row>
    <row r="419" spans="1:11" x14ac:dyDescent="0.25">
      <c r="A419" s="55">
        <v>36</v>
      </c>
      <c r="B419" s="57" t="s">
        <v>135</v>
      </c>
      <c r="C419" s="58">
        <v>9.76342</v>
      </c>
      <c r="D419" s="57">
        <v>4.8757000000000001</v>
      </c>
      <c r="E419" s="57">
        <v>6.3758900000000004E-3</v>
      </c>
      <c r="F419" s="58">
        <v>1.17016E-2</v>
      </c>
      <c r="G419" s="58">
        <f>C419*$B$9+$B$10</f>
        <v>2.9094390120959178E-3</v>
      </c>
      <c r="H419" s="57">
        <f>G419-F419</f>
        <v>-8.7921609879040817E-3</v>
      </c>
      <c r="J419" s="61"/>
      <c r="K419" s="57"/>
    </row>
    <row r="420" spans="1:11" ht="15.75" thickBot="1" x14ac:dyDescent="0.3">
      <c r="A420" s="55">
        <v>36</v>
      </c>
      <c r="B420" s="57" t="s">
        <v>138</v>
      </c>
      <c r="C420" s="58">
        <v>5.0967799999999999</v>
      </c>
      <c r="D420" s="57">
        <v>5.4854700000000003</v>
      </c>
      <c r="E420" s="57">
        <v>3.7704799999999997E-2</v>
      </c>
      <c r="F420" s="58">
        <v>0.32647300000000001</v>
      </c>
      <c r="G420" s="58">
        <f>C420*$B$9+$B$10</f>
        <v>2.9321540142083786E-3</v>
      </c>
      <c r="H420" s="57">
        <f>G420-F420</f>
        <v>-0.32354084598579164</v>
      </c>
      <c r="J420" s="61"/>
      <c r="K420" s="57"/>
    </row>
    <row r="421" spans="1:11" ht="15.75" thickTop="1" x14ac:dyDescent="0.25">
      <c r="A421" s="56">
        <v>37</v>
      </c>
      <c r="B421" s="57" t="s">
        <v>135</v>
      </c>
      <c r="C421" s="59">
        <v>344.24</v>
      </c>
      <c r="D421" s="60">
        <v>2.95932</v>
      </c>
      <c r="E421" s="60">
        <v>3.7264500000000001E-3</v>
      </c>
      <c r="F421" s="59">
        <v>7.3237399999999996E-3</v>
      </c>
      <c r="G421" s="59">
        <f>C421*$B$9+$B$10</f>
        <v>1.2813648042571582E-3</v>
      </c>
      <c r="H421" s="60">
        <f>G421-F421</f>
        <v>-6.0423751957428412E-3</v>
      </c>
      <c r="J421" s="61"/>
      <c r="K421" s="57"/>
    </row>
    <row r="422" spans="1:11" x14ac:dyDescent="0.25">
      <c r="A422" s="55">
        <v>37</v>
      </c>
      <c r="B422" s="57" t="s">
        <v>135</v>
      </c>
      <c r="C422" s="58">
        <v>199.99799999999999</v>
      </c>
      <c r="D422" s="57">
        <v>2.6255899999999999</v>
      </c>
      <c r="E422" s="57">
        <v>5.0572500000000001E-3</v>
      </c>
      <c r="F422" s="58">
        <v>1.55935E-2</v>
      </c>
      <c r="G422" s="58">
        <f>C422*$B$9+$B$10</f>
        <v>1.9834668165627086E-3</v>
      </c>
      <c r="H422" s="57">
        <f>G422-F422</f>
        <v>-1.361003318343729E-2</v>
      </c>
      <c r="J422" s="61"/>
      <c r="K422" s="57"/>
    </row>
    <row r="423" spans="1:11" x14ac:dyDescent="0.25">
      <c r="A423" s="55">
        <v>37</v>
      </c>
      <c r="B423" s="57" t="s">
        <v>135</v>
      </c>
      <c r="C423" s="58">
        <v>99.981499999999997</v>
      </c>
      <c r="D423" s="57">
        <v>2.4956</v>
      </c>
      <c r="E423" s="57">
        <v>1.1285999999999999E-2</v>
      </c>
      <c r="F423" s="58">
        <v>2.3597699999999999E-2</v>
      </c>
      <c r="G423" s="58">
        <f>C423*$B$9+$B$10</f>
        <v>2.4702999574908575E-3</v>
      </c>
      <c r="H423" s="57">
        <f>G423-F423</f>
        <v>-2.1127400042509143E-2</v>
      </c>
      <c r="J423" s="61"/>
      <c r="K423" s="57"/>
    </row>
    <row r="424" spans="1:11" x14ac:dyDescent="0.25">
      <c r="A424" s="55">
        <v>37</v>
      </c>
      <c r="B424" s="57" t="s">
        <v>135</v>
      </c>
      <c r="C424" s="58">
        <v>75.264200000000002</v>
      </c>
      <c r="D424" s="57">
        <v>3.1648499999999999</v>
      </c>
      <c r="E424" s="57">
        <v>5.1049900000000002E-3</v>
      </c>
      <c r="F424" s="58">
        <v>7.5850699999999993E-2</v>
      </c>
      <c r="G424" s="58">
        <f>C424*$B$9+$B$10</f>
        <v>2.5906121139276784E-3</v>
      </c>
      <c r="H424" s="57">
        <f>G424-F424</f>
        <v>-7.3260087886072314E-2</v>
      </c>
      <c r="J424" s="61"/>
      <c r="K424" s="57"/>
    </row>
    <row r="425" spans="1:11" x14ac:dyDescent="0.25">
      <c r="A425" s="55">
        <v>37</v>
      </c>
      <c r="B425" s="57" t="s">
        <v>135</v>
      </c>
      <c r="C425" s="58">
        <v>50.255400000000002</v>
      </c>
      <c r="D425" s="57">
        <v>3.3746999999999998</v>
      </c>
      <c r="E425" s="57">
        <v>4.7092599999999998E-3</v>
      </c>
      <c r="F425" s="58">
        <v>3.5701299999999998E-2</v>
      </c>
      <c r="G425" s="58">
        <f>C425*$B$9+$B$10</f>
        <v>2.7123431548543644E-3</v>
      </c>
      <c r="H425" s="57">
        <f>G425-F425</f>
        <v>-3.2988956845145634E-2</v>
      </c>
      <c r="J425" s="61"/>
      <c r="K425" s="57"/>
    </row>
    <row r="426" spans="1:11" x14ac:dyDescent="0.25">
      <c r="A426" s="55">
        <v>37</v>
      </c>
      <c r="B426" s="57" t="s">
        <v>135</v>
      </c>
      <c r="C426" s="58">
        <v>40.128700000000002</v>
      </c>
      <c r="D426" s="57">
        <v>3.3797100000000002</v>
      </c>
      <c r="E426" s="57">
        <v>1.2044600000000001E-2</v>
      </c>
      <c r="F426" s="58">
        <v>2.4713800000000001E-2</v>
      </c>
      <c r="G426" s="58">
        <f>C426*$B$9+$B$10</f>
        <v>2.7616351533569826E-3</v>
      </c>
      <c r="H426" s="57">
        <f>G426-F426</f>
        <v>-2.1952164846643019E-2</v>
      </c>
      <c r="J426" s="61"/>
      <c r="K426" s="57"/>
    </row>
    <row r="427" spans="1:11" x14ac:dyDescent="0.25">
      <c r="A427" s="55">
        <v>37</v>
      </c>
      <c r="B427" s="57" t="s">
        <v>135</v>
      </c>
      <c r="C427" s="58">
        <v>30.046099999999999</v>
      </c>
      <c r="D427" s="57">
        <v>3.4813900000000002</v>
      </c>
      <c r="E427" s="57">
        <v>4.9763300000000002E-3</v>
      </c>
      <c r="F427" s="58">
        <v>5.6390000000000003E-2</v>
      </c>
      <c r="G427" s="58">
        <f>C427*$B$9+$B$10</f>
        <v>2.8107124938630207E-3</v>
      </c>
      <c r="H427" s="57">
        <f>G427-F427</f>
        <v>-5.3579287506136983E-2</v>
      </c>
      <c r="J427" s="61"/>
      <c r="K427" s="57"/>
    </row>
    <row r="428" spans="1:11" x14ac:dyDescent="0.25">
      <c r="A428" s="55">
        <v>37</v>
      </c>
      <c r="B428" s="57" t="s">
        <v>135</v>
      </c>
      <c r="C428" s="58">
        <v>20.042200000000001</v>
      </c>
      <c r="D428" s="57">
        <v>3.5357699999999999</v>
      </c>
      <c r="E428" s="57">
        <v>4.99768E-3</v>
      </c>
      <c r="F428" s="58">
        <v>3.8771899999999998E-2</v>
      </c>
      <c r="G428" s="58">
        <f>C428*$B$9+$B$10</f>
        <v>2.8594067598944365E-3</v>
      </c>
      <c r="H428" s="57">
        <f>G428-F428</f>
        <v>-3.5912493240105564E-2</v>
      </c>
      <c r="J428" s="61"/>
      <c r="K428" s="57"/>
    </row>
    <row r="429" spans="1:11" x14ac:dyDescent="0.25">
      <c r="A429" s="55">
        <v>37</v>
      </c>
      <c r="B429" s="57" t="s">
        <v>138</v>
      </c>
      <c r="C429" s="58">
        <v>10.0243</v>
      </c>
      <c r="D429" s="57">
        <v>5.3410200000000003</v>
      </c>
      <c r="E429" s="57">
        <v>7.30243E-2</v>
      </c>
      <c r="F429" s="58">
        <v>0.53402499999999997</v>
      </c>
      <c r="G429" s="58">
        <f>C429*$B$9+$B$10</f>
        <v>2.9081691713215918E-3</v>
      </c>
      <c r="H429" s="57">
        <f>G429-F429</f>
        <v>-0.53111683082867833</v>
      </c>
      <c r="J429" s="61"/>
      <c r="K429" s="57"/>
    </row>
    <row r="430" spans="1:11" x14ac:dyDescent="0.25">
      <c r="A430" s="55">
        <v>37</v>
      </c>
      <c r="B430" s="57" t="s">
        <v>135</v>
      </c>
      <c r="C430" s="58">
        <v>4.9584700000000002</v>
      </c>
      <c r="D430" s="57">
        <v>6.8390300000000002</v>
      </c>
      <c r="E430" s="57">
        <v>1.2375499999999999E-2</v>
      </c>
      <c r="F430" s="58">
        <v>7.8030600000000006E-2</v>
      </c>
      <c r="G430" s="58">
        <f>C430*$B$9+$B$10</f>
        <v>2.9328272420430035E-3</v>
      </c>
      <c r="H430" s="57">
        <f>G430-F430</f>
        <v>-7.5097772757956996E-2</v>
      </c>
      <c r="J430" s="61"/>
      <c r="K430" s="57"/>
    </row>
    <row r="431" spans="1:11" ht="15.75" thickBot="1" x14ac:dyDescent="0.3">
      <c r="A431" s="55">
        <v>37</v>
      </c>
      <c r="B431" s="57" t="s">
        <v>135</v>
      </c>
      <c r="C431" s="58">
        <v>2.0789200000000001</v>
      </c>
      <c r="D431" s="57">
        <v>6.8047599999999999</v>
      </c>
      <c r="E431" s="57">
        <v>3.2353E-2</v>
      </c>
      <c r="F431" s="58">
        <v>8.7552099999999994E-3</v>
      </c>
      <c r="G431" s="58">
        <f>C431*$B$9+$B$10</f>
        <v>2.9468435330645814E-3</v>
      </c>
      <c r="H431" s="57">
        <f>G431-F431</f>
        <v>-5.808366466935418E-3</v>
      </c>
      <c r="J431" s="61"/>
      <c r="K431" s="57"/>
    </row>
    <row r="432" spans="1:11" ht="15.75" thickTop="1" x14ac:dyDescent="0.25">
      <c r="A432" s="56">
        <v>38</v>
      </c>
      <c r="B432" s="57" t="s">
        <v>135</v>
      </c>
      <c r="C432" s="59">
        <v>395.11200000000002</v>
      </c>
      <c r="D432" s="60">
        <v>2.9151600000000002</v>
      </c>
      <c r="E432" s="60">
        <v>4.3160000000000004E-3</v>
      </c>
      <c r="F432" s="59">
        <v>4.16183E-3</v>
      </c>
      <c r="G432" s="59">
        <f>C432*$B$9+$B$10</f>
        <v>1.0337439062523611E-3</v>
      </c>
      <c r="H432" s="60">
        <f>G432-F432</f>
        <v>-3.128086093747639E-3</v>
      </c>
      <c r="J432" s="61"/>
      <c r="K432" s="57"/>
    </row>
    <row r="433" spans="1:11" x14ac:dyDescent="0.25">
      <c r="A433" s="55">
        <v>38</v>
      </c>
      <c r="B433" s="57" t="s">
        <v>135</v>
      </c>
      <c r="C433" s="58">
        <v>200.63</v>
      </c>
      <c r="D433" s="57">
        <v>3.1185499999999999</v>
      </c>
      <c r="E433" s="57">
        <v>5.8650400000000002E-3</v>
      </c>
      <c r="F433" s="58">
        <v>4.4547799999999999E-2</v>
      </c>
      <c r="G433" s="58">
        <f>C433*$B$9+$B$10</f>
        <v>1.9803905386978904E-3</v>
      </c>
      <c r="H433" s="57">
        <f>G433-F433</f>
        <v>-4.2567409461302108E-2</v>
      </c>
      <c r="J433" s="61"/>
      <c r="K433" s="57"/>
    </row>
    <row r="434" spans="1:11" x14ac:dyDescent="0.25">
      <c r="A434" s="55">
        <v>38</v>
      </c>
      <c r="B434" s="57" t="s">
        <v>135</v>
      </c>
      <c r="C434" s="58">
        <v>100.578</v>
      </c>
      <c r="D434" s="57">
        <v>3.1624699999999999</v>
      </c>
      <c r="E434" s="57">
        <v>3.5142799999999998E-3</v>
      </c>
      <c r="F434" s="58">
        <v>2.1468899999999999E-2</v>
      </c>
      <c r="G434" s="58">
        <f>C434*$B$9+$B$10</f>
        <v>2.4673964768795217E-3</v>
      </c>
      <c r="H434" s="57">
        <f>G434-F434</f>
        <v>-1.9001503523120477E-2</v>
      </c>
      <c r="J434" s="61"/>
      <c r="K434" s="57"/>
    </row>
    <row r="435" spans="1:11" x14ac:dyDescent="0.25">
      <c r="A435" s="55">
        <v>38</v>
      </c>
      <c r="B435" s="57" t="s">
        <v>135</v>
      </c>
      <c r="C435" s="58">
        <v>74.890299999999996</v>
      </c>
      <c r="D435" s="57">
        <v>3.26105</v>
      </c>
      <c r="E435" s="57">
        <v>5.45905E-3</v>
      </c>
      <c r="F435" s="58">
        <v>3.3054100000000003E-2</v>
      </c>
      <c r="G435" s="58">
        <f>C435*$B$9+$B$10</f>
        <v>2.5924320827467539E-3</v>
      </c>
      <c r="H435" s="57">
        <f>G435-F435</f>
        <v>-3.046166791725325E-2</v>
      </c>
      <c r="J435" s="61"/>
      <c r="K435" s="57"/>
    </row>
    <row r="436" spans="1:11" x14ac:dyDescent="0.25">
      <c r="A436" s="55">
        <v>38</v>
      </c>
      <c r="B436" s="57" t="s">
        <v>135</v>
      </c>
      <c r="C436" s="58">
        <v>50.056699999999999</v>
      </c>
      <c r="D436" s="57">
        <v>3.37181</v>
      </c>
      <c r="E436" s="57">
        <v>4.3095099999999999E-3</v>
      </c>
      <c r="F436" s="58">
        <v>2.2808999999999999E-2</v>
      </c>
      <c r="G436" s="58">
        <f>C436*$B$9+$B$10</f>
        <v>2.7133103327210409E-3</v>
      </c>
      <c r="H436" s="57">
        <f>G436-F436</f>
        <v>-2.0095689667278958E-2</v>
      </c>
      <c r="J436" s="61"/>
      <c r="K436" s="57"/>
    </row>
    <row r="437" spans="1:11" x14ac:dyDescent="0.25">
      <c r="A437" s="55">
        <v>38</v>
      </c>
      <c r="B437" s="57" t="s">
        <v>135</v>
      </c>
      <c r="C437" s="58">
        <v>40.382899999999999</v>
      </c>
      <c r="D437" s="57">
        <v>3.46638</v>
      </c>
      <c r="E437" s="57">
        <v>4.4284199999999998E-3</v>
      </c>
      <c r="F437" s="58">
        <v>4.0377400000000001E-2</v>
      </c>
      <c r="G437" s="58">
        <f>C437*$B$9+$B$10</f>
        <v>2.7603978276714812E-3</v>
      </c>
      <c r="H437" s="57">
        <f>G437-F437</f>
        <v>-3.7617002172328523E-2</v>
      </c>
      <c r="J437" s="61"/>
      <c r="K437" s="57"/>
    </row>
    <row r="438" spans="1:11" x14ac:dyDescent="0.25">
      <c r="A438" s="55">
        <v>38</v>
      </c>
      <c r="B438" s="57" t="s">
        <v>135</v>
      </c>
      <c r="C438" s="58">
        <v>29.8416</v>
      </c>
      <c r="D438" s="57">
        <v>3.47756</v>
      </c>
      <c r="E438" s="57">
        <v>4.6517499999999996E-3</v>
      </c>
      <c r="F438" s="58">
        <v>2.5564400000000001E-2</v>
      </c>
      <c r="G438" s="58">
        <f>C438*$B$9+$B$10</f>
        <v>2.811707903393646E-3</v>
      </c>
      <c r="H438" s="57">
        <f>G438-F438</f>
        <v>-2.2752692096606356E-2</v>
      </c>
      <c r="J438" s="61"/>
      <c r="K438" s="57"/>
    </row>
    <row r="439" spans="1:11" x14ac:dyDescent="0.25">
      <c r="A439" s="55">
        <v>38</v>
      </c>
      <c r="B439" s="57" t="s">
        <v>135</v>
      </c>
      <c r="C439" s="58">
        <v>20.201499999999999</v>
      </c>
      <c r="D439" s="57">
        <v>3.5674199999999998</v>
      </c>
      <c r="E439" s="57">
        <v>4.0417999999999999E-3</v>
      </c>
      <c r="F439" s="58">
        <v>3.34191E-2</v>
      </c>
      <c r="G439" s="58">
        <f>C439*$B$9+$B$10</f>
        <v>2.8586313626414845E-3</v>
      </c>
      <c r="H439" s="57">
        <f>G439-F439</f>
        <v>-3.0560468637358517E-2</v>
      </c>
      <c r="J439" s="61"/>
      <c r="K439" s="57"/>
    </row>
    <row r="440" spans="1:11" x14ac:dyDescent="0.25">
      <c r="A440" s="55">
        <v>38</v>
      </c>
      <c r="B440" s="57" t="s">
        <v>138</v>
      </c>
      <c r="C440" s="58">
        <v>10.218400000000001</v>
      </c>
      <c r="D440" s="57">
        <v>4.5293900000000002</v>
      </c>
      <c r="E440" s="57">
        <v>0.116911</v>
      </c>
      <c r="F440" s="58">
        <v>0.23239399999999999</v>
      </c>
      <c r="G440" s="58">
        <f>C440*$B$9+$B$10</f>
        <v>2.9072243840849443E-3</v>
      </c>
      <c r="H440" s="57">
        <f>G440-F440</f>
        <v>-0.22948677561591505</v>
      </c>
      <c r="J440" s="61"/>
      <c r="K440" s="57"/>
    </row>
    <row r="441" spans="1:11" x14ac:dyDescent="0.25">
      <c r="A441" s="55">
        <v>38</v>
      </c>
      <c r="B441" s="57" t="s">
        <v>138</v>
      </c>
      <c r="C441" s="58">
        <v>5.2171099999999999</v>
      </c>
      <c r="D441" s="57">
        <v>6.4813799999999997</v>
      </c>
      <c r="E441" s="57">
        <v>6.1028000000000002E-3</v>
      </c>
      <c r="F441" s="58">
        <v>0.329378</v>
      </c>
      <c r="G441" s="58">
        <f>C441*$B$9+$B$10</f>
        <v>2.9315683045319963E-3</v>
      </c>
      <c r="H441" s="57">
        <f>G441-F441</f>
        <v>-0.326446431695468</v>
      </c>
      <c r="J441" s="61"/>
      <c r="K441" s="57"/>
    </row>
    <row r="442" spans="1:11" ht="15.75" thickBot="1" x14ac:dyDescent="0.3">
      <c r="A442" s="55">
        <v>38</v>
      </c>
      <c r="B442" s="57" t="s">
        <v>135</v>
      </c>
      <c r="C442" s="58">
        <v>2.3495900000000001</v>
      </c>
      <c r="D442" s="57">
        <v>6.4923000000000002</v>
      </c>
      <c r="E442" s="57">
        <v>7.3623300000000003E-3</v>
      </c>
      <c r="F442" s="58">
        <v>4.03028E-2</v>
      </c>
      <c r="G442" s="58">
        <f>C442*$B$9+$B$10</f>
        <v>2.9455260391885209E-3</v>
      </c>
      <c r="H442" s="57">
        <f>G442-F442</f>
        <v>-3.7357273960811482E-2</v>
      </c>
      <c r="J442" s="62"/>
      <c r="K442" s="63"/>
    </row>
    <row r="443" spans="1:11" ht="15.75" thickTop="1" x14ac:dyDescent="0.25">
      <c r="A443" s="39"/>
      <c r="B443" s="39"/>
      <c r="C443" s="39"/>
      <c r="D443" s="39"/>
      <c r="E443" s="39"/>
      <c r="F443" s="39"/>
      <c r="G443" s="39"/>
      <c r="H443" s="3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Button 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Button 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Button 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Button 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Button 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Button 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Button 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Button 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Button 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Button 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Button 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Button 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Button 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Button 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Button 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Button 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Button 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Button 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Button 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Button 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Button 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Button 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Button 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Button 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Button 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Button 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Button 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Button 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Button 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Button 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2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Button 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Button 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Button 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Button 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Button 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Button 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Button 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Button 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Button 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Button 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57</xdr:row>
                    <xdr:rowOff>0</xdr:rowOff>
                  </from>
                  <to>
                    <xdr:col>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Button 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Button 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Button 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Button 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Button 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Button 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Button 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Button 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Button 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Button 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Button 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Button 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Button 5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Button 5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Button 5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Button 5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Button 5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Button 6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Button 6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Button 6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Button 6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2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Button 6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2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Button 6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2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Button 6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2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Button 6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2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Button 6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2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Button 6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2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Button 7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2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Button 7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Button 7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Button 7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Button 7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Button 7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Button 7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Button 7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Button 7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Button 7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Button 8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Button 8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2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Button 8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2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Button 8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98</xdr:row>
                    <xdr:rowOff>0</xdr:rowOff>
                  </from>
                  <to>
                    <xdr:col>2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Button 8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99</xdr:row>
                    <xdr:rowOff>0</xdr:rowOff>
                  </from>
                  <to>
                    <xdr:col>2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Button 8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100</xdr:row>
                    <xdr:rowOff>0</xdr:rowOff>
                  </from>
                  <to>
                    <xdr:col>2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Button 8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101</xdr:row>
                    <xdr:rowOff>0</xdr:rowOff>
                  </from>
                  <to>
                    <xdr:col>2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Button 8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102</xdr:row>
                    <xdr:rowOff>0</xdr:rowOff>
                  </from>
                  <to>
                    <xdr:col>2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Button 8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Button 8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2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Button 9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Button 9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Button 9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Button 9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Button 9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Button 9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Button 9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Button 9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Button 9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2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Button 9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2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Button 10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2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Button 10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2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Button 10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2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Button 10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118</xdr:row>
                    <xdr:rowOff>0</xdr:rowOff>
                  </from>
                  <to>
                    <xdr:col>2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Button 10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119</xdr:row>
                    <xdr:rowOff>0</xdr:rowOff>
                  </from>
                  <to>
                    <xdr:col>2</xdr:col>
                    <xdr:colOff>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Button 10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120</xdr:row>
                    <xdr:rowOff>0</xdr:rowOff>
                  </from>
                  <to>
                    <xdr:col>2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Button 10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121</xdr:row>
                    <xdr:rowOff>0</xdr:rowOff>
                  </from>
                  <to>
                    <xdr:col>2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Button 10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122</xdr:row>
                    <xdr:rowOff>0</xdr:rowOff>
                  </from>
                  <to>
                    <xdr:col>2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Button 10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123</xdr:row>
                    <xdr:rowOff>0</xdr:rowOff>
                  </from>
                  <to>
                    <xdr:col>2</xdr:col>
                    <xdr:colOff>0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Button 10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124</xdr:row>
                    <xdr:rowOff>0</xdr:rowOff>
                  </from>
                  <to>
                    <xdr:col>2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Button 1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125</xdr:row>
                    <xdr:rowOff>0</xdr:rowOff>
                  </from>
                  <to>
                    <xdr:col>2</xdr:col>
                    <xdr:colOff>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Button 1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126</xdr:row>
                    <xdr:rowOff>0</xdr:rowOff>
                  </from>
                  <to>
                    <xdr:col>2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Button 1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127</xdr:row>
                    <xdr:rowOff>0</xdr:rowOff>
                  </from>
                  <to>
                    <xdr:col>2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Button 1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128</xdr:row>
                    <xdr:rowOff>0</xdr:rowOff>
                  </from>
                  <to>
                    <xdr:col>2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Button 1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129</xdr:row>
                    <xdr:rowOff>0</xdr:rowOff>
                  </from>
                  <to>
                    <xdr:col>2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Button 1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130</xdr:row>
                    <xdr:rowOff>0</xdr:rowOff>
                  </from>
                  <to>
                    <xdr:col>2</xdr:col>
                    <xdr:colOff>0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Button 1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131</xdr:row>
                    <xdr:rowOff>0</xdr:rowOff>
                  </from>
                  <to>
                    <xdr:col>2</xdr:col>
                    <xdr:colOff>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Button 1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132</xdr:row>
                    <xdr:rowOff>0</xdr:rowOff>
                  </from>
                  <to>
                    <xdr:col>2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Button 1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133</xdr:row>
                    <xdr:rowOff>0</xdr:rowOff>
                  </from>
                  <to>
                    <xdr:col>2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Button 1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134</xdr:row>
                    <xdr:rowOff>0</xdr:rowOff>
                  </from>
                  <to>
                    <xdr:col>2</xdr:col>
                    <xdr:colOff>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Button 1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135</xdr:row>
                    <xdr:rowOff>0</xdr:rowOff>
                  </from>
                  <to>
                    <xdr:col>2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Button 1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136</xdr:row>
                    <xdr:rowOff>0</xdr:rowOff>
                  </from>
                  <to>
                    <xdr:col>2</xdr:col>
                    <xdr:colOff>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Button 1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137</xdr:row>
                    <xdr:rowOff>0</xdr:rowOff>
                  </from>
                  <to>
                    <xdr:col>2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Button 1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138</xdr:row>
                    <xdr:rowOff>0</xdr:rowOff>
                  </from>
                  <to>
                    <xdr:col>2</xdr:col>
                    <xdr:colOff>0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Button 1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139</xdr:row>
                    <xdr:rowOff>0</xdr:rowOff>
                  </from>
                  <to>
                    <xdr:col>2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Button 1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140</xdr:row>
                    <xdr:rowOff>0</xdr:rowOff>
                  </from>
                  <to>
                    <xdr:col>2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Button 1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141</xdr:row>
                    <xdr:rowOff>0</xdr:rowOff>
                  </from>
                  <to>
                    <xdr:col>2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9" name="Button 1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142</xdr:row>
                    <xdr:rowOff>0</xdr:rowOff>
                  </from>
                  <to>
                    <xdr:col>2</xdr:col>
                    <xdr:colOff>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0" name="Button 1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143</xdr:row>
                    <xdr:rowOff>0</xdr:rowOff>
                  </from>
                  <to>
                    <xdr:col>2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1" name="Button 1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144</xdr:row>
                    <xdr:rowOff>0</xdr:rowOff>
                  </from>
                  <to>
                    <xdr:col>2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2" name="Button 1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145</xdr:row>
                    <xdr:rowOff>0</xdr:rowOff>
                  </from>
                  <to>
                    <xdr:col>2</xdr:col>
                    <xdr:colOff>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3" name="Button 1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146</xdr:row>
                    <xdr:rowOff>0</xdr:rowOff>
                  </from>
                  <to>
                    <xdr:col>2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4" name="Button 1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147</xdr:row>
                    <xdr:rowOff>0</xdr:rowOff>
                  </from>
                  <to>
                    <xdr:col>2</xdr:col>
                    <xdr:colOff>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5" name="Button 1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148</xdr:row>
                    <xdr:rowOff>0</xdr:rowOff>
                  </from>
                  <to>
                    <xdr:col>2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6" name="Button 1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149</xdr:row>
                    <xdr:rowOff>0</xdr:rowOff>
                  </from>
                  <to>
                    <xdr:col>2</xdr:col>
                    <xdr:colOff>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7" name="Button 1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150</xdr:row>
                    <xdr:rowOff>0</xdr:rowOff>
                  </from>
                  <to>
                    <xdr:col>2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8" name="Button 1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151</xdr:row>
                    <xdr:rowOff>0</xdr:rowOff>
                  </from>
                  <to>
                    <xdr:col>2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9" name="Button 1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152</xdr:row>
                    <xdr:rowOff>0</xdr:rowOff>
                  </from>
                  <to>
                    <xdr:col>2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0" name="Button 1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153</xdr:row>
                    <xdr:rowOff>0</xdr:rowOff>
                  </from>
                  <to>
                    <xdr:col>2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1" name="Button 1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154</xdr:row>
                    <xdr:rowOff>0</xdr:rowOff>
                  </from>
                  <to>
                    <xdr:col>2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2" name="Button 1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155</xdr:row>
                    <xdr:rowOff>0</xdr:rowOff>
                  </from>
                  <to>
                    <xdr:col>2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3" name="Button 1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156</xdr:row>
                    <xdr:rowOff>0</xdr:rowOff>
                  </from>
                  <to>
                    <xdr:col>2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4" name="Button 1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157</xdr:row>
                    <xdr:rowOff>0</xdr:rowOff>
                  </from>
                  <to>
                    <xdr:col>2</xdr:col>
                    <xdr:colOff>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5" name="Button 1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158</xdr:row>
                    <xdr:rowOff>0</xdr:rowOff>
                  </from>
                  <to>
                    <xdr:col>2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6" name="Button 1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159</xdr:row>
                    <xdr:rowOff>0</xdr:rowOff>
                  </from>
                  <to>
                    <xdr:col>2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7" name="Button 1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160</xdr:row>
                    <xdr:rowOff>0</xdr:rowOff>
                  </from>
                  <to>
                    <xdr:col>2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8" name="Button 1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161</xdr:row>
                    <xdr:rowOff>0</xdr:rowOff>
                  </from>
                  <to>
                    <xdr:col>2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49" name="Button 1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162</xdr:row>
                    <xdr:rowOff>0</xdr:rowOff>
                  </from>
                  <to>
                    <xdr:col>2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0" name="Button 1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163</xdr:row>
                    <xdr:rowOff>0</xdr:rowOff>
                  </from>
                  <to>
                    <xdr:col>2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1" name="Button 1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164</xdr:row>
                    <xdr:rowOff>0</xdr:rowOff>
                  </from>
                  <to>
                    <xdr:col>2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2" name="Button 1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165</xdr:row>
                    <xdr:rowOff>0</xdr:rowOff>
                  </from>
                  <to>
                    <xdr:col>2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3" name="Button 1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166</xdr:row>
                    <xdr:rowOff>0</xdr:rowOff>
                  </from>
                  <to>
                    <xdr:col>2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4" name="Button 1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167</xdr:row>
                    <xdr:rowOff>0</xdr:rowOff>
                  </from>
                  <to>
                    <xdr:col>2</xdr:col>
                    <xdr:colOff>0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5" name="Button 1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168</xdr:row>
                    <xdr:rowOff>0</xdr:rowOff>
                  </from>
                  <to>
                    <xdr:col>2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6" name="Button 1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169</xdr:row>
                    <xdr:rowOff>0</xdr:rowOff>
                  </from>
                  <to>
                    <xdr:col>2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7" name="Button 15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170</xdr:row>
                    <xdr:rowOff>0</xdr:rowOff>
                  </from>
                  <to>
                    <xdr:col>2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8" name="Button 15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2</xdr:col>
                    <xdr:colOff>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59" name="Button 15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2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0" name="Button 15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173</xdr:row>
                    <xdr:rowOff>0</xdr:rowOff>
                  </from>
                  <to>
                    <xdr:col>2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1" name="Button 15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174</xdr:row>
                    <xdr:rowOff>0</xdr:rowOff>
                  </from>
                  <to>
                    <xdr:col>2</xdr:col>
                    <xdr:colOff>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2" name="Button 16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175</xdr:row>
                    <xdr:rowOff>0</xdr:rowOff>
                  </from>
                  <to>
                    <xdr:col>2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3" name="Button 16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176</xdr:row>
                    <xdr:rowOff>0</xdr:rowOff>
                  </from>
                  <to>
                    <xdr:col>2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4" name="Button 16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177</xdr:row>
                    <xdr:rowOff>0</xdr:rowOff>
                  </from>
                  <to>
                    <xdr:col>2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5" name="Button 16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178</xdr:row>
                    <xdr:rowOff>0</xdr:rowOff>
                  </from>
                  <to>
                    <xdr:col>2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6" name="Button 16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179</xdr:row>
                    <xdr:rowOff>0</xdr:rowOff>
                  </from>
                  <to>
                    <xdr:col>2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7" name="Button 16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180</xdr:row>
                    <xdr:rowOff>0</xdr:rowOff>
                  </from>
                  <to>
                    <xdr:col>2</xdr:col>
                    <xdr:colOff>0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8" name="Button 16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181</xdr:row>
                    <xdr:rowOff>0</xdr:rowOff>
                  </from>
                  <to>
                    <xdr:col>2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69" name="Button 16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182</xdr:row>
                    <xdr:rowOff>0</xdr:rowOff>
                  </from>
                  <to>
                    <xdr:col>2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0" name="Button 16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183</xdr:row>
                    <xdr:rowOff>0</xdr:rowOff>
                  </from>
                  <to>
                    <xdr:col>2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1" name="Button 16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184</xdr:row>
                    <xdr:rowOff>0</xdr:rowOff>
                  </from>
                  <to>
                    <xdr:col>2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2" name="Button 17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185</xdr:row>
                    <xdr:rowOff>0</xdr:rowOff>
                  </from>
                  <to>
                    <xdr:col>2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3" name="Button 17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186</xdr:row>
                    <xdr:rowOff>0</xdr:rowOff>
                  </from>
                  <to>
                    <xdr:col>2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4" name="Button 17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187</xdr:row>
                    <xdr:rowOff>0</xdr:rowOff>
                  </from>
                  <to>
                    <xdr:col>2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5" name="Button 17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188</xdr:row>
                    <xdr:rowOff>0</xdr:rowOff>
                  </from>
                  <to>
                    <xdr:col>2</xdr:col>
                    <xdr:colOff>0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6" name="Button 17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189</xdr:row>
                    <xdr:rowOff>0</xdr:rowOff>
                  </from>
                  <to>
                    <xdr:col>2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7" name="Button 17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190</xdr:row>
                    <xdr:rowOff>0</xdr:rowOff>
                  </from>
                  <to>
                    <xdr:col>2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8" name="Button 17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191</xdr:row>
                    <xdr:rowOff>0</xdr:rowOff>
                  </from>
                  <to>
                    <xdr:col>2</xdr:col>
                    <xdr:colOff>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79" name="Button 17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192</xdr:row>
                    <xdr:rowOff>0</xdr:rowOff>
                  </from>
                  <to>
                    <xdr:col>2</xdr:col>
                    <xdr:colOff>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0" name="Button 17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193</xdr:row>
                    <xdr:rowOff>0</xdr:rowOff>
                  </from>
                  <to>
                    <xdr:col>2</xdr:col>
                    <xdr:colOff>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1" name="Button 17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2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2" name="Button 18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2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3" name="Button 18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2</xdr:col>
                    <xdr:colOff>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4" name="Button 18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2</xdr:col>
                    <xdr:colOff>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5" name="Button 18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198</xdr:row>
                    <xdr:rowOff>0</xdr:rowOff>
                  </from>
                  <to>
                    <xdr:col>2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6" name="Button 18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199</xdr:row>
                    <xdr:rowOff>0</xdr:rowOff>
                  </from>
                  <to>
                    <xdr:col>2</xdr:col>
                    <xdr:colOff>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7" name="Button 18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200</xdr:row>
                    <xdr:rowOff>0</xdr:rowOff>
                  </from>
                  <to>
                    <xdr:col>2</xdr:col>
                    <xdr:colOff>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8" name="Button 18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201</xdr:row>
                    <xdr:rowOff>0</xdr:rowOff>
                  </from>
                  <to>
                    <xdr:col>2</xdr:col>
                    <xdr:colOff>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89" name="Button 18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202</xdr:row>
                    <xdr:rowOff>0</xdr:rowOff>
                  </from>
                  <to>
                    <xdr:col>2</xdr:col>
                    <xdr:colOff>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0" name="Button 18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203</xdr:row>
                    <xdr:rowOff>0</xdr:rowOff>
                  </from>
                  <to>
                    <xdr:col>2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1" name="Button 18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204</xdr:row>
                    <xdr:rowOff>0</xdr:rowOff>
                  </from>
                  <to>
                    <xdr:col>2</xdr:col>
                    <xdr:colOff>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2" name="Button 19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205</xdr:row>
                    <xdr:rowOff>0</xdr:rowOff>
                  </from>
                  <to>
                    <xdr:col>2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3" name="Button 19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206</xdr:row>
                    <xdr:rowOff>0</xdr:rowOff>
                  </from>
                  <to>
                    <xdr:col>2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4" name="Button 19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207</xdr:row>
                    <xdr:rowOff>0</xdr:rowOff>
                  </from>
                  <to>
                    <xdr:col>2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5" name="Button 19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208</xdr:row>
                    <xdr:rowOff>0</xdr:rowOff>
                  </from>
                  <to>
                    <xdr:col>2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6" name="Button 19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209</xdr:row>
                    <xdr:rowOff>0</xdr:rowOff>
                  </from>
                  <to>
                    <xdr:col>2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7" name="Button 19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210</xdr:row>
                    <xdr:rowOff>0</xdr:rowOff>
                  </from>
                  <to>
                    <xdr:col>2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8" name="Button 19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211</xdr:row>
                    <xdr:rowOff>0</xdr:rowOff>
                  </from>
                  <to>
                    <xdr:col>2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99" name="Button 19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212</xdr:row>
                    <xdr:rowOff>0</xdr:rowOff>
                  </from>
                  <to>
                    <xdr:col>2</xdr:col>
                    <xdr:colOff>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0" name="Button 19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213</xdr:row>
                    <xdr:rowOff>0</xdr:rowOff>
                  </from>
                  <to>
                    <xdr:col>2</xdr:col>
                    <xdr:colOff>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1" name="Button 19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214</xdr:row>
                    <xdr:rowOff>0</xdr:rowOff>
                  </from>
                  <to>
                    <xdr:col>2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2" name="Button 20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215</xdr:row>
                    <xdr:rowOff>0</xdr:rowOff>
                  </from>
                  <to>
                    <xdr:col>2</xdr:col>
                    <xdr:colOff>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3" name="Button 20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216</xdr:row>
                    <xdr:rowOff>0</xdr:rowOff>
                  </from>
                  <to>
                    <xdr:col>2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4" name="Button 20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217</xdr:row>
                    <xdr:rowOff>0</xdr:rowOff>
                  </from>
                  <to>
                    <xdr:col>2</xdr:col>
                    <xdr:colOff>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5" name="Button 20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218</xdr:row>
                    <xdr:rowOff>0</xdr:rowOff>
                  </from>
                  <to>
                    <xdr:col>2</xdr:col>
                    <xdr:colOff>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6" name="Button 20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219</xdr:row>
                    <xdr:rowOff>0</xdr:rowOff>
                  </from>
                  <to>
                    <xdr:col>2</xdr:col>
                    <xdr:colOff>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7" name="Button 20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220</xdr:row>
                    <xdr:rowOff>0</xdr:rowOff>
                  </from>
                  <to>
                    <xdr:col>2</xdr:col>
                    <xdr:colOff>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8" name="Button 20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221</xdr:row>
                    <xdr:rowOff>0</xdr:rowOff>
                  </from>
                  <to>
                    <xdr:col>2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09" name="Button 20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222</xdr:row>
                    <xdr:rowOff>0</xdr:rowOff>
                  </from>
                  <to>
                    <xdr:col>2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0" name="Button 20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223</xdr:row>
                    <xdr:rowOff>0</xdr:rowOff>
                  </from>
                  <to>
                    <xdr:col>2</xdr:col>
                    <xdr:colOff>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1" name="Button 20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224</xdr:row>
                    <xdr:rowOff>0</xdr:rowOff>
                  </from>
                  <to>
                    <xdr:col>2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2" name="Button 2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225</xdr:row>
                    <xdr:rowOff>0</xdr:rowOff>
                  </from>
                  <to>
                    <xdr:col>2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3" name="Button 2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226</xdr:row>
                    <xdr:rowOff>0</xdr:rowOff>
                  </from>
                  <to>
                    <xdr:col>2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4" name="Button 2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227</xdr:row>
                    <xdr:rowOff>0</xdr:rowOff>
                  </from>
                  <to>
                    <xdr:col>2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5" name="Button 2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228</xdr:row>
                    <xdr:rowOff>0</xdr:rowOff>
                  </from>
                  <to>
                    <xdr:col>2</xdr:col>
                    <xdr:colOff>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6" name="Button 2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229</xdr:row>
                    <xdr:rowOff>0</xdr:rowOff>
                  </from>
                  <to>
                    <xdr:col>2</xdr:col>
                    <xdr:colOff>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7" name="Button 2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230</xdr:row>
                    <xdr:rowOff>0</xdr:rowOff>
                  </from>
                  <to>
                    <xdr:col>2</xdr:col>
                    <xdr:colOff>0</xdr:colOff>
                    <xdr:row>231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18" name="Button 2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231</xdr:row>
                    <xdr:rowOff>0</xdr:rowOff>
                  </from>
                  <to>
                    <xdr:col>2</xdr:col>
                    <xdr:colOff>0</xdr:colOff>
                    <xdr:row>232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19" name="Button 2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232</xdr:row>
                    <xdr:rowOff>0</xdr:rowOff>
                  </from>
                  <to>
                    <xdr:col>2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20" name="Button 2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233</xdr:row>
                    <xdr:rowOff>0</xdr:rowOff>
                  </from>
                  <to>
                    <xdr:col>2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21" name="Button 2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234</xdr:row>
                    <xdr:rowOff>0</xdr:rowOff>
                  </from>
                  <to>
                    <xdr:col>2</xdr:col>
                    <xdr:colOff>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22" name="Button 2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235</xdr:row>
                    <xdr:rowOff>0</xdr:rowOff>
                  </from>
                  <to>
                    <xdr:col>2</xdr:col>
                    <xdr:colOff>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23" name="Button 2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236</xdr:row>
                    <xdr:rowOff>0</xdr:rowOff>
                  </from>
                  <to>
                    <xdr:col>2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24" name="Button 2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237</xdr:row>
                    <xdr:rowOff>0</xdr:rowOff>
                  </from>
                  <to>
                    <xdr:col>2</xdr:col>
                    <xdr:colOff>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225" name="Button 2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238</xdr:row>
                    <xdr:rowOff>0</xdr:rowOff>
                  </from>
                  <to>
                    <xdr:col>2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226" name="Button 2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239</xdr:row>
                    <xdr:rowOff>0</xdr:rowOff>
                  </from>
                  <to>
                    <xdr:col>2</xdr:col>
                    <xdr:colOff>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227" name="Button 2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240</xdr:row>
                    <xdr:rowOff>0</xdr:rowOff>
                  </from>
                  <to>
                    <xdr:col>2</xdr:col>
                    <xdr:colOff>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228" name="Button 2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241</xdr:row>
                    <xdr:rowOff>0</xdr:rowOff>
                  </from>
                  <to>
                    <xdr:col>2</xdr:col>
                    <xdr:colOff>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29" name="Button 2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242</xdr:row>
                    <xdr:rowOff>0</xdr:rowOff>
                  </from>
                  <to>
                    <xdr:col>2</xdr:col>
                    <xdr:colOff>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230" name="Button 2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243</xdr:row>
                    <xdr:rowOff>0</xdr:rowOff>
                  </from>
                  <to>
                    <xdr:col>2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231" name="Button 2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244</xdr:row>
                    <xdr:rowOff>0</xdr:rowOff>
                  </from>
                  <to>
                    <xdr:col>2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232" name="Button 2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245</xdr:row>
                    <xdr:rowOff>0</xdr:rowOff>
                  </from>
                  <to>
                    <xdr:col>2</xdr:col>
                    <xdr:colOff>0</xdr:colOff>
                    <xdr:row>246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233" name="Button 2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246</xdr:row>
                    <xdr:rowOff>0</xdr:rowOff>
                  </from>
                  <to>
                    <xdr:col>2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234" name="Button 2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247</xdr:row>
                    <xdr:rowOff>0</xdr:rowOff>
                  </from>
                  <to>
                    <xdr:col>2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235" name="Button 2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248</xdr:row>
                    <xdr:rowOff>0</xdr:rowOff>
                  </from>
                  <to>
                    <xdr:col>2</xdr:col>
                    <xdr:colOff>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236" name="Button 2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249</xdr:row>
                    <xdr:rowOff>0</xdr:rowOff>
                  </from>
                  <to>
                    <xdr:col>2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237" name="Button 2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250</xdr:row>
                    <xdr:rowOff>0</xdr:rowOff>
                  </from>
                  <to>
                    <xdr:col>2</xdr:col>
                    <xdr:colOff>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238" name="Button 2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251</xdr:row>
                    <xdr:rowOff>0</xdr:rowOff>
                  </from>
                  <to>
                    <xdr:col>2</xdr:col>
                    <xdr:colOff>0</xdr:colOff>
                    <xdr:row>252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239" name="Button 2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252</xdr:row>
                    <xdr:rowOff>0</xdr:rowOff>
                  </from>
                  <to>
                    <xdr:col>2</xdr:col>
                    <xdr:colOff>0</xdr:colOff>
                    <xdr:row>253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240" name="Button 2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253</xdr:row>
                    <xdr:rowOff>0</xdr:rowOff>
                  </from>
                  <to>
                    <xdr:col>2</xdr:col>
                    <xdr:colOff>0</xdr:colOff>
                    <xdr:row>254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241" name="Button 2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254</xdr:row>
                    <xdr:rowOff>0</xdr:rowOff>
                  </from>
                  <to>
                    <xdr:col>2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242" name="Button 2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255</xdr:row>
                    <xdr:rowOff>0</xdr:rowOff>
                  </from>
                  <to>
                    <xdr:col>2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243" name="Button 2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256</xdr:row>
                    <xdr:rowOff>0</xdr:rowOff>
                  </from>
                  <to>
                    <xdr:col>2</xdr:col>
                    <xdr:colOff>0</xdr:colOff>
                    <xdr:row>257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44" name="Button 2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257</xdr:row>
                    <xdr:rowOff>0</xdr:rowOff>
                  </from>
                  <to>
                    <xdr:col>2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45" name="Button 2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258</xdr:row>
                    <xdr:rowOff>0</xdr:rowOff>
                  </from>
                  <to>
                    <xdr:col>2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46" name="Button 2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259</xdr:row>
                    <xdr:rowOff>0</xdr:rowOff>
                  </from>
                  <to>
                    <xdr:col>2</xdr:col>
                    <xdr:colOff>0</xdr:colOff>
                    <xdr:row>260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47" name="Button 2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260</xdr:row>
                    <xdr:rowOff>0</xdr:rowOff>
                  </from>
                  <to>
                    <xdr:col>2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48" name="Button 2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261</xdr:row>
                    <xdr:rowOff>0</xdr:rowOff>
                  </from>
                  <to>
                    <xdr:col>2</xdr:col>
                    <xdr:colOff>0</xdr:colOff>
                    <xdr:row>262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49" name="Button 2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262</xdr:row>
                    <xdr:rowOff>0</xdr:rowOff>
                  </from>
                  <to>
                    <xdr:col>2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50" name="Button 2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263</xdr:row>
                    <xdr:rowOff>0</xdr:rowOff>
                  </from>
                  <to>
                    <xdr:col>2</xdr:col>
                    <xdr:colOff>0</xdr:colOff>
                    <xdr:row>264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51" name="Button 2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264</xdr:row>
                    <xdr:rowOff>0</xdr:rowOff>
                  </from>
                  <to>
                    <xdr:col>2</xdr:col>
                    <xdr:colOff>0</xdr:colOff>
                    <xdr:row>265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52" name="Button 2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265</xdr:row>
                    <xdr:rowOff>0</xdr:rowOff>
                  </from>
                  <to>
                    <xdr:col>2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53" name="Button 2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266</xdr:row>
                    <xdr:rowOff>0</xdr:rowOff>
                  </from>
                  <to>
                    <xdr:col>2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54" name="Button 2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267</xdr:row>
                    <xdr:rowOff>0</xdr:rowOff>
                  </from>
                  <to>
                    <xdr:col>2</xdr:col>
                    <xdr:colOff>0</xdr:colOff>
                    <xdr:row>268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55" name="Button 2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268</xdr:row>
                    <xdr:rowOff>0</xdr:rowOff>
                  </from>
                  <to>
                    <xdr:col>2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56" name="Button 2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269</xdr:row>
                    <xdr:rowOff>0</xdr:rowOff>
                  </from>
                  <to>
                    <xdr:col>2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57" name="Button 25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270</xdr:row>
                    <xdr:rowOff>0</xdr:rowOff>
                  </from>
                  <to>
                    <xdr:col>2</xdr:col>
                    <xdr:colOff>0</xdr:colOff>
                    <xdr:row>271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58" name="Button 25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271</xdr:row>
                    <xdr:rowOff>0</xdr:rowOff>
                  </from>
                  <to>
                    <xdr:col>2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59" name="Button 25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272</xdr:row>
                    <xdr:rowOff>0</xdr:rowOff>
                  </from>
                  <to>
                    <xdr:col>2</xdr:col>
                    <xdr:colOff>0</xdr:colOff>
                    <xdr:row>273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60" name="Button 25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273</xdr:row>
                    <xdr:rowOff>0</xdr:rowOff>
                  </from>
                  <to>
                    <xdr:col>2</xdr:col>
                    <xdr:colOff>0</xdr:colOff>
                    <xdr:row>274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61" name="Button 25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274</xdr:row>
                    <xdr:rowOff>0</xdr:rowOff>
                  </from>
                  <to>
                    <xdr:col>2</xdr:col>
                    <xdr:colOff>0</xdr:colOff>
                    <xdr:row>275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62" name="Button 26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275</xdr:row>
                    <xdr:rowOff>0</xdr:rowOff>
                  </from>
                  <to>
                    <xdr:col>2</xdr:col>
                    <xdr:colOff>0</xdr:colOff>
                    <xdr:row>276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63" name="Button 26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276</xdr:row>
                    <xdr:rowOff>0</xdr:rowOff>
                  </from>
                  <to>
                    <xdr:col>2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64" name="Button 26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277</xdr:row>
                    <xdr:rowOff>0</xdr:rowOff>
                  </from>
                  <to>
                    <xdr:col>2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65" name="Button 26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278</xdr:row>
                    <xdr:rowOff>0</xdr:rowOff>
                  </from>
                  <to>
                    <xdr:col>2</xdr:col>
                    <xdr:colOff>0</xdr:colOff>
                    <xdr:row>279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66" name="Button 26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279</xdr:row>
                    <xdr:rowOff>0</xdr:rowOff>
                  </from>
                  <to>
                    <xdr:col>2</xdr:col>
                    <xdr:colOff>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67" name="Button 26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280</xdr:row>
                    <xdr:rowOff>0</xdr:rowOff>
                  </from>
                  <to>
                    <xdr:col>2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68" name="Button 26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281</xdr:row>
                    <xdr:rowOff>0</xdr:rowOff>
                  </from>
                  <to>
                    <xdr:col>2</xdr:col>
                    <xdr:colOff>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69" name="Button 26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282</xdr:row>
                    <xdr:rowOff>0</xdr:rowOff>
                  </from>
                  <to>
                    <xdr:col>2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70" name="Button 26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283</xdr:row>
                    <xdr:rowOff>0</xdr:rowOff>
                  </from>
                  <to>
                    <xdr:col>2</xdr:col>
                    <xdr:colOff>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71" name="Button 26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284</xdr:row>
                    <xdr:rowOff>0</xdr:rowOff>
                  </from>
                  <to>
                    <xdr:col>2</xdr:col>
                    <xdr:colOff>0</xdr:colOff>
                    <xdr:row>285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72" name="Button 27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285</xdr:row>
                    <xdr:rowOff>0</xdr:rowOff>
                  </from>
                  <to>
                    <xdr:col>2</xdr:col>
                    <xdr:colOff>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73" name="Button 27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286</xdr:row>
                    <xdr:rowOff>0</xdr:rowOff>
                  </from>
                  <to>
                    <xdr:col>2</xdr:col>
                    <xdr:colOff>0</xdr:colOff>
                    <xdr:row>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74" name="Button 27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287</xdr:row>
                    <xdr:rowOff>0</xdr:rowOff>
                  </from>
                  <to>
                    <xdr:col>2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75" name="Button 27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288</xdr:row>
                    <xdr:rowOff>0</xdr:rowOff>
                  </from>
                  <to>
                    <xdr:col>2</xdr:col>
                    <xdr:colOff>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76" name="Button 27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289</xdr:row>
                    <xdr:rowOff>0</xdr:rowOff>
                  </from>
                  <to>
                    <xdr:col>2</xdr:col>
                    <xdr:colOff>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77" name="Button 27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290</xdr:row>
                    <xdr:rowOff>0</xdr:rowOff>
                  </from>
                  <to>
                    <xdr:col>2</xdr:col>
                    <xdr:colOff>0</xdr:colOff>
                    <xdr:row>291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78" name="Button 27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291</xdr:row>
                    <xdr:rowOff>0</xdr:rowOff>
                  </from>
                  <to>
                    <xdr:col>2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79" name="Button 27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292</xdr:row>
                    <xdr:rowOff>0</xdr:rowOff>
                  </from>
                  <to>
                    <xdr:col>2</xdr:col>
                    <xdr:colOff>0</xdr:colOff>
                    <xdr:row>293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80" name="Button 27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293</xdr:row>
                    <xdr:rowOff>0</xdr:rowOff>
                  </from>
                  <to>
                    <xdr:col>2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81" name="Button 27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294</xdr:row>
                    <xdr:rowOff>0</xdr:rowOff>
                  </from>
                  <to>
                    <xdr:col>2</xdr:col>
                    <xdr:colOff>0</xdr:colOff>
                    <xdr:row>295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82" name="Button 28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295</xdr:row>
                    <xdr:rowOff>0</xdr:rowOff>
                  </from>
                  <to>
                    <xdr:col>2</xdr:col>
                    <xdr:colOff>0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83" name="Button 28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296</xdr:row>
                    <xdr:rowOff>0</xdr:rowOff>
                  </from>
                  <to>
                    <xdr:col>2</xdr:col>
                    <xdr:colOff>0</xdr:colOff>
                    <xdr:row>297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84" name="Button 28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297</xdr:row>
                    <xdr:rowOff>0</xdr:rowOff>
                  </from>
                  <to>
                    <xdr:col>2</xdr:col>
                    <xdr:colOff>0</xdr:colOff>
                    <xdr:row>298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85" name="Button 28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298</xdr:row>
                    <xdr:rowOff>0</xdr:rowOff>
                  </from>
                  <to>
                    <xdr:col>2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86" name="Button 28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299</xdr:row>
                    <xdr:rowOff>0</xdr:rowOff>
                  </from>
                  <to>
                    <xdr:col>2</xdr:col>
                    <xdr:colOff>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87" name="Button 28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300</xdr:row>
                    <xdr:rowOff>0</xdr:rowOff>
                  </from>
                  <to>
                    <xdr:col>2</xdr:col>
                    <xdr:colOff>0</xdr:colOff>
                    <xdr:row>301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88" name="Button 28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301</xdr:row>
                    <xdr:rowOff>0</xdr:rowOff>
                  </from>
                  <to>
                    <xdr:col>2</xdr:col>
                    <xdr:colOff>0</xdr:colOff>
                    <xdr:row>302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89" name="Button 28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302</xdr:row>
                    <xdr:rowOff>0</xdr:rowOff>
                  </from>
                  <to>
                    <xdr:col>2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90" name="Button 28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303</xdr:row>
                    <xdr:rowOff>0</xdr:rowOff>
                  </from>
                  <to>
                    <xdr:col>2</xdr:col>
                    <xdr:colOff>0</xdr:colOff>
                    <xdr:row>304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91" name="Button 28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304</xdr:row>
                    <xdr:rowOff>0</xdr:rowOff>
                  </from>
                  <to>
                    <xdr:col>2</xdr:col>
                    <xdr:colOff>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92" name="Button 29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305</xdr:row>
                    <xdr:rowOff>0</xdr:rowOff>
                  </from>
                  <to>
                    <xdr:col>2</xdr:col>
                    <xdr:colOff>0</xdr:colOff>
                    <xdr:row>306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93" name="Button 29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306</xdr:row>
                    <xdr:rowOff>0</xdr:rowOff>
                  </from>
                  <to>
                    <xdr:col>2</xdr:col>
                    <xdr:colOff>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94" name="Button 29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307</xdr:row>
                    <xdr:rowOff>0</xdr:rowOff>
                  </from>
                  <to>
                    <xdr:col>2</xdr:col>
                    <xdr:colOff>0</xdr:colOff>
                    <xdr:row>308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95" name="Button 29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308</xdr:row>
                    <xdr:rowOff>0</xdr:rowOff>
                  </from>
                  <to>
                    <xdr:col>2</xdr:col>
                    <xdr:colOff>0</xdr:colOff>
                    <xdr:row>309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96" name="Button 29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309</xdr:row>
                    <xdr:rowOff>0</xdr:rowOff>
                  </from>
                  <to>
                    <xdr:col>2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97" name="Button 29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310</xdr:row>
                    <xdr:rowOff>0</xdr:rowOff>
                  </from>
                  <to>
                    <xdr:col>2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98" name="Button 29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311</xdr:row>
                    <xdr:rowOff>0</xdr:rowOff>
                  </from>
                  <to>
                    <xdr:col>2</xdr:col>
                    <xdr:colOff>0</xdr:colOff>
                    <xdr:row>312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99" name="Button 29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312</xdr:row>
                    <xdr:rowOff>0</xdr:rowOff>
                  </from>
                  <to>
                    <xdr:col>2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300" name="Button 29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313</xdr:row>
                    <xdr:rowOff>0</xdr:rowOff>
                  </from>
                  <to>
                    <xdr:col>2</xdr:col>
                    <xdr:colOff>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301" name="Button 29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314</xdr:row>
                    <xdr:rowOff>0</xdr:rowOff>
                  </from>
                  <to>
                    <xdr:col>2</xdr:col>
                    <xdr:colOff>0</xdr:colOff>
                    <xdr:row>315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302" name="Button 30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315</xdr:row>
                    <xdr:rowOff>0</xdr:rowOff>
                  </from>
                  <to>
                    <xdr:col>2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303" name="Button 30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316</xdr:row>
                    <xdr:rowOff>0</xdr:rowOff>
                  </from>
                  <to>
                    <xdr:col>2</xdr:col>
                    <xdr:colOff>0</xdr:colOff>
                    <xdr:row>317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304" name="Button 30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317</xdr:row>
                    <xdr:rowOff>0</xdr:rowOff>
                  </from>
                  <to>
                    <xdr:col>2</xdr:col>
                    <xdr:colOff>0</xdr:colOff>
                    <xdr:row>318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305" name="Button 30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318</xdr:row>
                    <xdr:rowOff>0</xdr:rowOff>
                  </from>
                  <to>
                    <xdr:col>2</xdr:col>
                    <xdr:colOff>0</xdr:colOff>
                    <xdr:row>319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306" name="Button 30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319</xdr:row>
                    <xdr:rowOff>0</xdr:rowOff>
                  </from>
                  <to>
                    <xdr:col>2</xdr:col>
                    <xdr:colOff>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307" name="Button 30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320</xdr:row>
                    <xdr:rowOff>0</xdr:rowOff>
                  </from>
                  <to>
                    <xdr:col>2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308" name="Button 30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321</xdr:row>
                    <xdr:rowOff>0</xdr:rowOff>
                  </from>
                  <to>
                    <xdr:col>2</xdr:col>
                    <xdr:colOff>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309" name="Button 30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322</xdr:row>
                    <xdr:rowOff>0</xdr:rowOff>
                  </from>
                  <to>
                    <xdr:col>2</xdr:col>
                    <xdr:colOff>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310" name="Button 30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323</xdr:row>
                    <xdr:rowOff>0</xdr:rowOff>
                  </from>
                  <to>
                    <xdr:col>2</xdr:col>
                    <xdr:colOff>0</xdr:colOff>
                    <xdr:row>324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311" name="Button 30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324</xdr:row>
                    <xdr:rowOff>0</xdr:rowOff>
                  </from>
                  <to>
                    <xdr:col>2</xdr:col>
                    <xdr:colOff>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312" name="Button 3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325</xdr:row>
                    <xdr:rowOff>0</xdr:rowOff>
                  </from>
                  <to>
                    <xdr:col>2</xdr:col>
                    <xdr:colOff>0</xdr:colOff>
                    <xdr:row>326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313" name="Button 3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326</xdr:row>
                    <xdr:rowOff>0</xdr:rowOff>
                  </from>
                  <to>
                    <xdr:col>2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314" name="Button 3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327</xdr:row>
                    <xdr:rowOff>0</xdr:rowOff>
                  </from>
                  <to>
                    <xdr:col>2</xdr:col>
                    <xdr:colOff>0</xdr:colOff>
                    <xdr:row>328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315" name="Button 3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328</xdr:row>
                    <xdr:rowOff>0</xdr:rowOff>
                  </from>
                  <to>
                    <xdr:col>2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316" name="Button 3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329</xdr:row>
                    <xdr:rowOff>0</xdr:rowOff>
                  </from>
                  <to>
                    <xdr:col>2</xdr:col>
                    <xdr:colOff>0</xdr:colOff>
                    <xdr:row>330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317" name="Button 3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330</xdr:row>
                    <xdr:rowOff>0</xdr:rowOff>
                  </from>
                  <to>
                    <xdr:col>2</xdr:col>
                    <xdr:colOff>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318" name="Button 3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331</xdr:row>
                    <xdr:rowOff>0</xdr:rowOff>
                  </from>
                  <to>
                    <xdr:col>2</xdr:col>
                    <xdr:colOff>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319" name="Button 3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332</xdr:row>
                    <xdr:rowOff>0</xdr:rowOff>
                  </from>
                  <to>
                    <xdr:col>2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320" name="Button 3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333</xdr:row>
                    <xdr:rowOff>0</xdr:rowOff>
                  </from>
                  <to>
                    <xdr:col>2</xdr:col>
                    <xdr:colOff>0</xdr:colOff>
                    <xdr:row>334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321" name="Button 3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334</xdr:row>
                    <xdr:rowOff>0</xdr:rowOff>
                  </from>
                  <to>
                    <xdr:col>2</xdr:col>
                    <xdr:colOff>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22" name="Button 3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335</xdr:row>
                    <xdr:rowOff>0</xdr:rowOff>
                  </from>
                  <to>
                    <xdr:col>2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23" name="Button 3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336</xdr:row>
                    <xdr:rowOff>0</xdr:rowOff>
                  </from>
                  <to>
                    <xdr:col>2</xdr:col>
                    <xdr:colOff>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4" name="Button 3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337</xdr:row>
                    <xdr:rowOff>0</xdr:rowOff>
                  </from>
                  <to>
                    <xdr:col>2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25" name="Button 3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338</xdr:row>
                    <xdr:rowOff>0</xdr:rowOff>
                  </from>
                  <to>
                    <xdr:col>2</xdr:col>
                    <xdr:colOff>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26" name="Button 3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339</xdr:row>
                    <xdr:rowOff>0</xdr:rowOff>
                  </from>
                  <to>
                    <xdr:col>2</xdr:col>
                    <xdr:colOff>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27" name="Button 3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340</xdr:row>
                    <xdr:rowOff>0</xdr:rowOff>
                  </from>
                  <to>
                    <xdr:col>2</xdr:col>
                    <xdr:colOff>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28" name="Button 3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341</xdr:row>
                    <xdr:rowOff>0</xdr:rowOff>
                  </from>
                  <to>
                    <xdr:col>2</xdr:col>
                    <xdr:colOff>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29" name="Button 3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342</xdr:row>
                    <xdr:rowOff>0</xdr:rowOff>
                  </from>
                  <to>
                    <xdr:col>2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30" name="Button 3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343</xdr:row>
                    <xdr:rowOff>0</xdr:rowOff>
                  </from>
                  <to>
                    <xdr:col>2</xdr:col>
                    <xdr:colOff>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31" name="Button 3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344</xdr:row>
                    <xdr:rowOff>0</xdr:rowOff>
                  </from>
                  <to>
                    <xdr:col>2</xdr:col>
                    <xdr:colOff>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332" name="Button 3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345</xdr:row>
                    <xdr:rowOff>0</xdr:rowOff>
                  </from>
                  <to>
                    <xdr:col>2</xdr:col>
                    <xdr:colOff>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333" name="Button 3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346</xdr:row>
                    <xdr:rowOff>0</xdr:rowOff>
                  </from>
                  <to>
                    <xdr:col>2</xdr:col>
                    <xdr:colOff>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334" name="Button 3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347</xdr:row>
                    <xdr:rowOff>0</xdr:rowOff>
                  </from>
                  <to>
                    <xdr:col>2</xdr:col>
                    <xdr:colOff>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335" name="Button 3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348</xdr:row>
                    <xdr:rowOff>0</xdr:rowOff>
                  </from>
                  <to>
                    <xdr:col>2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336" name="Button 3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349</xdr:row>
                    <xdr:rowOff>0</xdr:rowOff>
                  </from>
                  <to>
                    <xdr:col>2</xdr:col>
                    <xdr:colOff>0</xdr:colOff>
                    <xdr:row>350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337" name="Button 3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350</xdr:row>
                    <xdr:rowOff>0</xdr:rowOff>
                  </from>
                  <to>
                    <xdr:col>2</xdr:col>
                    <xdr:colOff>0</xdr:colOff>
                    <xdr:row>351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338" name="Button 3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351</xdr:row>
                    <xdr:rowOff>0</xdr:rowOff>
                  </from>
                  <to>
                    <xdr:col>2</xdr:col>
                    <xdr:colOff>0</xdr:colOff>
                    <xdr:row>352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339" name="Button 3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352</xdr:row>
                    <xdr:rowOff>0</xdr:rowOff>
                  </from>
                  <to>
                    <xdr:col>2</xdr:col>
                    <xdr:colOff>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340" name="Button 3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353</xdr:row>
                    <xdr:rowOff>0</xdr:rowOff>
                  </from>
                  <to>
                    <xdr:col>2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341" name="Button 3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354</xdr:row>
                    <xdr:rowOff>0</xdr:rowOff>
                  </from>
                  <to>
                    <xdr:col>2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342" name="Button 3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355</xdr:row>
                    <xdr:rowOff>0</xdr:rowOff>
                  </from>
                  <to>
                    <xdr:col>2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343" name="Button 3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356</xdr:row>
                    <xdr:rowOff>0</xdr:rowOff>
                  </from>
                  <to>
                    <xdr:col>2</xdr:col>
                    <xdr:colOff>0</xdr:colOff>
                    <xdr:row>357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44" name="Button 3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357</xdr:row>
                    <xdr:rowOff>0</xdr:rowOff>
                  </from>
                  <to>
                    <xdr:col>2</xdr:col>
                    <xdr:colOff>0</xdr:colOff>
                    <xdr:row>358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45" name="Button 3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358</xdr:row>
                    <xdr:rowOff>0</xdr:rowOff>
                  </from>
                  <to>
                    <xdr:col>2</xdr:col>
                    <xdr:colOff>0</xdr:colOff>
                    <xdr:row>359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46" name="Button 3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359</xdr:row>
                    <xdr:rowOff>0</xdr:rowOff>
                  </from>
                  <to>
                    <xdr:col>2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47" name="Button 3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360</xdr:row>
                    <xdr:rowOff>0</xdr:rowOff>
                  </from>
                  <to>
                    <xdr:col>2</xdr:col>
                    <xdr:colOff>0</xdr:colOff>
                    <xdr:row>361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48" name="Button 3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361</xdr:row>
                    <xdr:rowOff>0</xdr:rowOff>
                  </from>
                  <to>
                    <xdr:col>2</xdr:col>
                    <xdr:colOff>0</xdr:colOff>
                    <xdr:row>362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49" name="Button 3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362</xdr:row>
                    <xdr:rowOff>0</xdr:rowOff>
                  </from>
                  <to>
                    <xdr:col>2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50" name="Button 3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363</xdr:row>
                    <xdr:rowOff>0</xdr:rowOff>
                  </from>
                  <to>
                    <xdr:col>2</xdr:col>
                    <xdr:colOff>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51" name="Button 3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364</xdr:row>
                    <xdr:rowOff>0</xdr:rowOff>
                  </from>
                  <to>
                    <xdr:col>2</xdr:col>
                    <xdr:colOff>0</xdr:colOff>
                    <xdr:row>365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52" name="Button 3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365</xdr:row>
                    <xdr:rowOff>0</xdr:rowOff>
                  </from>
                  <to>
                    <xdr:col>2</xdr:col>
                    <xdr:colOff>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53" name="Button 3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366</xdr:row>
                    <xdr:rowOff>0</xdr:rowOff>
                  </from>
                  <to>
                    <xdr:col>2</xdr:col>
                    <xdr:colOff>0</xdr:colOff>
                    <xdr:row>367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54" name="Button 3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367</xdr:row>
                    <xdr:rowOff>0</xdr:rowOff>
                  </from>
                  <to>
                    <xdr:col>2</xdr:col>
                    <xdr:colOff>0</xdr:colOff>
                    <xdr:row>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55" name="Button 3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368</xdr:row>
                    <xdr:rowOff>0</xdr:rowOff>
                  </from>
                  <to>
                    <xdr:col>2</xdr:col>
                    <xdr:colOff>0</xdr:colOff>
                    <xdr:row>369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56" name="Button 3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369</xdr:row>
                    <xdr:rowOff>0</xdr:rowOff>
                  </from>
                  <to>
                    <xdr:col>2</xdr:col>
                    <xdr:colOff>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57" name="Button 35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370</xdr:row>
                    <xdr:rowOff>0</xdr:rowOff>
                  </from>
                  <to>
                    <xdr:col>2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58" name="Button 35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371</xdr:row>
                    <xdr:rowOff>0</xdr:rowOff>
                  </from>
                  <to>
                    <xdr:col>2</xdr:col>
                    <xdr:colOff>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59" name="Button 35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372</xdr:row>
                    <xdr:rowOff>0</xdr:rowOff>
                  </from>
                  <to>
                    <xdr:col>2</xdr:col>
                    <xdr:colOff>0</xdr:colOff>
                    <xdr:row>373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60" name="Button 35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373</xdr:row>
                    <xdr:rowOff>0</xdr:rowOff>
                  </from>
                  <to>
                    <xdr:col>2</xdr:col>
                    <xdr:colOff>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61" name="Button 35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374</xdr:row>
                    <xdr:rowOff>0</xdr:rowOff>
                  </from>
                  <to>
                    <xdr:col>2</xdr:col>
                    <xdr:colOff>0</xdr:colOff>
                    <xdr:row>375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62" name="Button 36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375</xdr:row>
                    <xdr:rowOff>0</xdr:rowOff>
                  </from>
                  <to>
                    <xdr:col>2</xdr:col>
                    <xdr:colOff>0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63" name="Button 36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376</xdr:row>
                    <xdr:rowOff>0</xdr:rowOff>
                  </from>
                  <to>
                    <xdr:col>2</xdr:col>
                    <xdr:colOff>0</xdr:colOff>
                    <xdr:row>377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64" name="Button 36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377</xdr:row>
                    <xdr:rowOff>0</xdr:rowOff>
                  </from>
                  <to>
                    <xdr:col>2</xdr:col>
                    <xdr:colOff>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65" name="Button 36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378</xdr:row>
                    <xdr:rowOff>0</xdr:rowOff>
                  </from>
                  <to>
                    <xdr:col>2</xdr:col>
                    <xdr:colOff>0</xdr:colOff>
                    <xdr:row>379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66" name="Button 36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379</xdr:row>
                    <xdr:rowOff>0</xdr:rowOff>
                  </from>
                  <to>
                    <xdr:col>2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67" name="Button 36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380</xdr:row>
                    <xdr:rowOff>0</xdr:rowOff>
                  </from>
                  <to>
                    <xdr:col>2</xdr:col>
                    <xdr:colOff>0</xdr:colOff>
                    <xdr:row>381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68" name="Button 36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381</xdr:row>
                    <xdr:rowOff>0</xdr:rowOff>
                  </from>
                  <to>
                    <xdr:col>2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69" name="Button 36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382</xdr:row>
                    <xdr:rowOff>0</xdr:rowOff>
                  </from>
                  <to>
                    <xdr:col>2</xdr:col>
                    <xdr:colOff>0</xdr:colOff>
                    <xdr:row>383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70" name="Button 36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383</xdr:row>
                    <xdr:rowOff>0</xdr:rowOff>
                  </from>
                  <to>
                    <xdr:col>2</xdr:col>
                    <xdr:colOff>0</xdr:colOff>
                    <xdr:row>384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71" name="Button 36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384</xdr:row>
                    <xdr:rowOff>0</xdr:rowOff>
                  </from>
                  <to>
                    <xdr:col>2</xdr:col>
                    <xdr:colOff>0</xdr:colOff>
                    <xdr:row>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72" name="Button 37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385</xdr:row>
                    <xdr:rowOff>0</xdr:rowOff>
                  </from>
                  <to>
                    <xdr:col>2</xdr:col>
                    <xdr:colOff>0</xdr:colOff>
                    <xdr:row>386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73" name="Button 37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386</xdr:row>
                    <xdr:rowOff>0</xdr:rowOff>
                  </from>
                  <to>
                    <xdr:col>2</xdr:col>
                    <xdr:colOff>0</xdr:colOff>
                    <xdr:row>387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74" name="Button 37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387</xdr:row>
                    <xdr:rowOff>0</xdr:rowOff>
                  </from>
                  <to>
                    <xdr:col>2</xdr:col>
                    <xdr:colOff>0</xdr:colOff>
                    <xdr:row>388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75" name="Button 37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388</xdr:row>
                    <xdr:rowOff>0</xdr:rowOff>
                  </from>
                  <to>
                    <xdr:col>2</xdr:col>
                    <xdr:colOff>0</xdr:colOff>
                    <xdr:row>389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76" name="Button 37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389</xdr:row>
                    <xdr:rowOff>0</xdr:rowOff>
                  </from>
                  <to>
                    <xdr:col>2</xdr:col>
                    <xdr:colOff>0</xdr:colOff>
                    <xdr:row>390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77" name="Button 37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390</xdr:row>
                    <xdr:rowOff>0</xdr:rowOff>
                  </from>
                  <to>
                    <xdr:col>2</xdr:col>
                    <xdr:colOff>0</xdr:colOff>
                    <xdr:row>391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78" name="Button 37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391</xdr:row>
                    <xdr:rowOff>0</xdr:rowOff>
                  </from>
                  <to>
                    <xdr:col>2</xdr:col>
                    <xdr:colOff>0</xdr:colOff>
                    <xdr:row>392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79" name="Button 37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392</xdr:row>
                    <xdr:rowOff>0</xdr:rowOff>
                  </from>
                  <to>
                    <xdr:col>2</xdr:col>
                    <xdr:colOff>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80" name="Button 37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393</xdr:row>
                    <xdr:rowOff>0</xdr:rowOff>
                  </from>
                  <to>
                    <xdr:col>2</xdr:col>
                    <xdr:colOff>0</xdr:colOff>
                    <xdr:row>394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81" name="Button 37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394</xdr:row>
                    <xdr:rowOff>0</xdr:rowOff>
                  </from>
                  <to>
                    <xdr:col>2</xdr:col>
                    <xdr:colOff>0</xdr:colOff>
                    <xdr:row>395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82" name="Button 38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395</xdr:row>
                    <xdr:rowOff>0</xdr:rowOff>
                  </from>
                  <to>
                    <xdr:col>2</xdr:col>
                    <xdr:colOff>0</xdr:colOff>
                    <xdr:row>396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83" name="Button 38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396</xdr:row>
                    <xdr:rowOff>0</xdr:rowOff>
                  </from>
                  <to>
                    <xdr:col>2</xdr:col>
                    <xdr:colOff>0</xdr:colOff>
                    <xdr:row>397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84" name="Button 38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397</xdr:row>
                    <xdr:rowOff>0</xdr:rowOff>
                  </from>
                  <to>
                    <xdr:col>2</xdr:col>
                    <xdr:colOff>0</xdr:colOff>
                    <xdr:row>398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85" name="Button 38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398</xdr:row>
                    <xdr:rowOff>0</xdr:rowOff>
                  </from>
                  <to>
                    <xdr:col>2</xdr:col>
                    <xdr:colOff>0</xdr:colOff>
                    <xdr:row>399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86" name="Button 38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399</xdr:row>
                    <xdr:rowOff>0</xdr:rowOff>
                  </from>
                  <to>
                    <xdr:col>2</xdr:col>
                    <xdr:colOff>0</xdr:colOff>
                    <xdr:row>400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87" name="Button 38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400</xdr:row>
                    <xdr:rowOff>0</xdr:rowOff>
                  </from>
                  <to>
                    <xdr:col>2</xdr:col>
                    <xdr:colOff>0</xdr:colOff>
                    <xdr:row>401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88" name="Button 38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401</xdr:row>
                    <xdr:rowOff>0</xdr:rowOff>
                  </from>
                  <to>
                    <xdr:col>2</xdr:col>
                    <xdr:colOff>0</xdr:colOff>
                    <xdr:row>402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89" name="Button 38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402</xdr:row>
                    <xdr:rowOff>0</xdr:rowOff>
                  </from>
                  <to>
                    <xdr:col>2</xdr:col>
                    <xdr:colOff>0</xdr:colOff>
                    <xdr:row>403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90" name="Button 38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403</xdr:row>
                    <xdr:rowOff>0</xdr:rowOff>
                  </from>
                  <to>
                    <xdr:col>2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91" name="Button 38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404</xdr:row>
                    <xdr:rowOff>0</xdr:rowOff>
                  </from>
                  <to>
                    <xdr:col>2</xdr:col>
                    <xdr:colOff>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92" name="Button 39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405</xdr:row>
                    <xdr:rowOff>0</xdr:rowOff>
                  </from>
                  <to>
                    <xdr:col>2</xdr:col>
                    <xdr:colOff>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93" name="Button 39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406</xdr:row>
                    <xdr:rowOff>0</xdr:rowOff>
                  </from>
                  <to>
                    <xdr:col>2</xdr:col>
                    <xdr:colOff>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94" name="Button 39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407</xdr:row>
                    <xdr:rowOff>0</xdr:rowOff>
                  </from>
                  <to>
                    <xdr:col>2</xdr:col>
                    <xdr:colOff>0</xdr:colOff>
                    <xdr:row>408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95" name="Button 39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408</xdr:row>
                    <xdr:rowOff>0</xdr:rowOff>
                  </from>
                  <to>
                    <xdr:col>2</xdr:col>
                    <xdr:colOff>0</xdr:colOff>
                    <xdr:row>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96" name="Button 39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409</xdr:row>
                    <xdr:rowOff>0</xdr:rowOff>
                  </from>
                  <to>
                    <xdr:col>2</xdr:col>
                    <xdr:colOff>0</xdr:colOff>
                    <xdr:row>410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97" name="Button 39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410</xdr:row>
                    <xdr:rowOff>0</xdr:rowOff>
                  </from>
                  <to>
                    <xdr:col>2</xdr:col>
                    <xdr:colOff>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98" name="Button 39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411</xdr:row>
                    <xdr:rowOff>0</xdr:rowOff>
                  </from>
                  <to>
                    <xdr:col>2</xdr:col>
                    <xdr:colOff>0</xdr:colOff>
                    <xdr:row>412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99" name="Button 39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412</xdr:row>
                    <xdr:rowOff>0</xdr:rowOff>
                  </from>
                  <to>
                    <xdr:col>2</xdr:col>
                    <xdr:colOff>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400" name="Button 39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413</xdr:row>
                    <xdr:rowOff>0</xdr:rowOff>
                  </from>
                  <to>
                    <xdr:col>2</xdr:col>
                    <xdr:colOff>0</xdr:colOff>
                    <xdr:row>414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401" name="Button 39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414</xdr:row>
                    <xdr:rowOff>0</xdr:rowOff>
                  </from>
                  <to>
                    <xdr:col>2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402" name="Button 40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415</xdr:row>
                    <xdr:rowOff>0</xdr:rowOff>
                  </from>
                  <to>
                    <xdr:col>2</xdr:col>
                    <xdr:colOff>0</xdr:colOff>
                    <xdr:row>416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403" name="Button 40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416</xdr:row>
                    <xdr:rowOff>0</xdr:rowOff>
                  </from>
                  <to>
                    <xdr:col>2</xdr:col>
                    <xdr:colOff>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404" name="Button 40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417</xdr:row>
                    <xdr:rowOff>0</xdr:rowOff>
                  </from>
                  <to>
                    <xdr:col>2</xdr:col>
                    <xdr:colOff>0</xdr:colOff>
                    <xdr:row>418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405" name="Button 40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418</xdr:row>
                    <xdr:rowOff>0</xdr:rowOff>
                  </from>
                  <to>
                    <xdr:col>2</xdr:col>
                    <xdr:colOff>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406" name="Button 40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419</xdr:row>
                    <xdr:rowOff>0</xdr:rowOff>
                  </from>
                  <to>
                    <xdr:col>2</xdr:col>
                    <xdr:colOff>0</xdr:colOff>
                    <xdr:row>420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407" name="Button 40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420</xdr:row>
                    <xdr:rowOff>0</xdr:rowOff>
                  </from>
                  <to>
                    <xdr:col>2</xdr:col>
                    <xdr:colOff>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408" name="Button 40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421</xdr:row>
                    <xdr:rowOff>0</xdr:rowOff>
                  </from>
                  <to>
                    <xdr:col>2</xdr:col>
                    <xdr:colOff>0</xdr:colOff>
                    <xdr:row>422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409" name="Button 40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422</xdr:row>
                    <xdr:rowOff>0</xdr:rowOff>
                  </from>
                  <to>
                    <xdr:col>2</xdr:col>
                    <xdr:colOff>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410" name="Button 40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423</xdr:row>
                    <xdr:rowOff>0</xdr:rowOff>
                  </from>
                  <to>
                    <xdr:col>2</xdr:col>
                    <xdr:colOff>0</xdr:colOff>
                    <xdr:row>424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411" name="Button 40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424</xdr:row>
                    <xdr:rowOff>0</xdr:rowOff>
                  </from>
                  <to>
                    <xdr:col>2</xdr:col>
                    <xdr:colOff>0</xdr:colOff>
                    <xdr:row>425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412" name="Button 4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425</xdr:row>
                    <xdr:rowOff>0</xdr:rowOff>
                  </from>
                  <to>
                    <xdr:col>2</xdr:col>
                    <xdr:colOff>0</xdr:colOff>
                    <xdr:row>426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413" name="Button 4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426</xdr:row>
                    <xdr:rowOff>0</xdr:rowOff>
                  </from>
                  <to>
                    <xdr:col>2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414" name="Button 4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427</xdr:row>
                    <xdr:rowOff>0</xdr:rowOff>
                  </from>
                  <to>
                    <xdr:col>2</xdr:col>
                    <xdr:colOff>0</xdr:colOff>
                    <xdr:row>428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415" name="Button 4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428</xdr:row>
                    <xdr:rowOff>0</xdr:rowOff>
                  </from>
                  <to>
                    <xdr:col>2</xdr:col>
                    <xdr:colOff>0</xdr:colOff>
                    <xdr:row>429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416" name="Button 4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429</xdr:row>
                    <xdr:rowOff>0</xdr:rowOff>
                  </from>
                  <to>
                    <xdr:col>2</xdr:col>
                    <xdr:colOff>0</xdr:colOff>
                    <xdr:row>430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417" name="Button 4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430</xdr:row>
                    <xdr:rowOff>0</xdr:rowOff>
                  </from>
                  <to>
                    <xdr:col>2</xdr:col>
                    <xdr:colOff>0</xdr:colOff>
                    <xdr:row>431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418" name="Button 4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431</xdr:row>
                    <xdr:rowOff>0</xdr:rowOff>
                  </from>
                  <to>
                    <xdr:col>2</xdr:col>
                    <xdr:colOff>0</xdr:colOff>
                    <xdr:row>432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419" name="Button 4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432</xdr:row>
                    <xdr:rowOff>0</xdr:rowOff>
                  </from>
                  <to>
                    <xdr:col>2</xdr:col>
                    <xdr:colOff>0</xdr:colOff>
                    <xdr:row>433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420" name="Button 4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433</xdr:row>
                    <xdr:rowOff>0</xdr:rowOff>
                  </from>
                  <to>
                    <xdr:col>2</xdr:col>
                    <xdr:colOff>0</xdr:colOff>
                    <xdr:row>434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421" name="Button 4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434</xdr:row>
                    <xdr:rowOff>0</xdr:rowOff>
                  </from>
                  <to>
                    <xdr:col>2</xdr:col>
                    <xdr:colOff>0</xdr:colOff>
                    <xdr:row>435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422" name="Button 4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435</xdr:row>
                    <xdr:rowOff>0</xdr:rowOff>
                  </from>
                  <to>
                    <xdr:col>2</xdr:col>
                    <xdr:colOff>0</xdr:colOff>
                    <xdr:row>436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423" name="Button 4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436</xdr:row>
                    <xdr:rowOff>0</xdr:rowOff>
                  </from>
                  <to>
                    <xdr:col>2</xdr:col>
                    <xdr:colOff>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424" name="Button 4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437</xdr:row>
                    <xdr:rowOff>0</xdr:rowOff>
                  </from>
                  <to>
                    <xdr:col>2</xdr:col>
                    <xdr:colOff>0</xdr:colOff>
                    <xdr:row>438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425" name="Button 4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438</xdr:row>
                    <xdr:rowOff>0</xdr:rowOff>
                  </from>
                  <to>
                    <xdr:col>2</xdr:col>
                    <xdr:colOff>0</xdr:colOff>
                    <xdr:row>439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426" name="Button 4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439</xdr:row>
                    <xdr:rowOff>0</xdr:rowOff>
                  </from>
                  <to>
                    <xdr:col>2</xdr:col>
                    <xdr:colOff>0</xdr:colOff>
                    <xdr:row>440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427" name="Button 4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440</xdr:row>
                    <xdr:rowOff>0</xdr:rowOff>
                  </from>
                  <to>
                    <xdr:col>2</xdr:col>
                    <xdr:colOff>0</xdr:colOff>
                    <xdr:row>441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428" name="Button 4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441</xdr:row>
                    <xdr:rowOff>0</xdr:rowOff>
                  </from>
                  <to>
                    <xdr:col>2</xdr:col>
                    <xdr:colOff>0</xdr:colOff>
                    <xdr:row>442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429" name="type 1">
              <controlPr defaultSize="0" print="0" autoFill="0" autoPict="0" macro="[1]!fill_fit_table1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430" name="type 2">
              <controlPr defaultSize="0" print="0" autoFill="0" autoPict="0" macro="[1]!fill_fit_table2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431" name="type 3">
              <controlPr defaultSize="0" print="0" autoFill="0" autoPict="0" macro="[1]!fill_fit_table3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432" name="Button 430">
              <controlPr defaultSize="0" print="0" autoFill="0" autoPict="0" macro="[1]!make_fit_chart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433" name="Button 431">
              <controlPr defaultSize="0" print="0" autoFill="0" autoPict="0" macro="[1]!create_calib_control">
                <anchor moveWithCells="1" siz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434" name="Button 432">
              <controlPr defaultSize="0" print="0" autoFill="0" autoPict="0" macro="[1]!filter_records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Main</vt:lpstr>
      <vt:lpstr>File List</vt:lpstr>
      <vt:lpstr>Fit Index</vt:lpstr>
      <vt:lpstr>Fit_1</vt:lpstr>
      <vt:lpstr>Fit_2</vt:lpstr>
      <vt:lpstr>Fit_1 Ch</vt:lpstr>
      <vt:lpstr>Fit_2 Ch</vt:lpstr>
      <vt:lpstr>Fit_1!known_xs</vt:lpstr>
      <vt:lpstr>Fit_2!known_xs</vt:lpstr>
      <vt:lpstr>Fit_1!known_ys</vt:lpstr>
      <vt:lpstr>Fit_2!known_ys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Gatien, Germaine</dc:creator>
  <cp:lastModifiedBy>G, Gatien</cp:lastModifiedBy>
  <cp:lastPrinted>2020-03-13T23:10:05Z</cp:lastPrinted>
  <dcterms:created xsi:type="dcterms:W3CDTF">2020-03-13T23:10:19Z</dcterms:created>
  <dcterms:modified xsi:type="dcterms:W3CDTF">2020-03-13T23:10:20Z</dcterms:modified>
</cp:coreProperties>
</file>